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ENEA" sheetId="1" r:id="rId1"/>
    <sheet name="Taryfa" sheetId="3" r:id="rId2"/>
  </sheets>
  <definedNames>
    <definedName name="_xlnm._FilterDatabase" localSheetId="0" hidden="1">ENEA!$A$7:$AG$158</definedName>
  </definedName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Z362" i="1" l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11" i="1"/>
  <c r="V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D11" i="1"/>
  <c r="AB11" i="1"/>
  <c r="J363" i="1" l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R192" i="1" l="1"/>
  <c r="AE192" i="1" s="1"/>
  <c r="R188" i="1"/>
  <c r="AE188" i="1" s="1"/>
  <c r="R184" i="1"/>
  <c r="AE184" i="1" s="1"/>
  <c r="R180" i="1"/>
  <c r="AE180" i="1" s="1"/>
  <c r="R176" i="1"/>
  <c r="AE176" i="1" s="1"/>
  <c r="R172" i="1"/>
  <c r="AE172" i="1" s="1"/>
  <c r="R168" i="1"/>
  <c r="AE168" i="1" s="1"/>
  <c r="R164" i="1"/>
  <c r="AE164" i="1" s="1"/>
  <c r="R160" i="1"/>
  <c r="AE160" i="1" s="1"/>
  <c r="R307" i="1"/>
  <c r="AE307" i="1" s="1"/>
  <c r="R207" i="1"/>
  <c r="AE207" i="1" s="1"/>
  <c r="R203" i="1"/>
  <c r="AE203" i="1" s="1"/>
  <c r="R191" i="1"/>
  <c r="AE191" i="1" s="1"/>
  <c r="R187" i="1"/>
  <c r="AE187" i="1" s="1"/>
  <c r="R183" i="1"/>
  <c r="AE183" i="1" s="1"/>
  <c r="R179" i="1"/>
  <c r="AE179" i="1" s="1"/>
  <c r="R175" i="1"/>
  <c r="AE175" i="1" s="1"/>
  <c r="R171" i="1"/>
  <c r="AE171" i="1" s="1"/>
  <c r="R167" i="1"/>
  <c r="AE167" i="1" s="1"/>
  <c r="R163" i="1"/>
  <c r="AE163" i="1" s="1"/>
  <c r="R159" i="1"/>
  <c r="AE159" i="1" s="1"/>
  <c r="R358" i="1"/>
  <c r="AE358" i="1" s="1"/>
  <c r="R202" i="1"/>
  <c r="AE202" i="1" s="1"/>
  <c r="R190" i="1"/>
  <c r="AE190" i="1" s="1"/>
  <c r="R186" i="1"/>
  <c r="AE186" i="1" s="1"/>
  <c r="R182" i="1"/>
  <c r="AE182" i="1" s="1"/>
  <c r="R178" i="1"/>
  <c r="AE178" i="1" s="1"/>
  <c r="R174" i="1"/>
  <c r="AE174" i="1" s="1"/>
  <c r="R170" i="1"/>
  <c r="AE170" i="1" s="1"/>
  <c r="R166" i="1"/>
  <c r="AE166" i="1" s="1"/>
  <c r="R162" i="1"/>
  <c r="AE162" i="1" s="1"/>
  <c r="R301" i="1"/>
  <c r="AE301" i="1" s="1"/>
  <c r="R189" i="1"/>
  <c r="AE189" i="1" s="1"/>
  <c r="R185" i="1"/>
  <c r="AE185" i="1" s="1"/>
  <c r="R181" i="1"/>
  <c r="AE181" i="1" s="1"/>
  <c r="R177" i="1"/>
  <c r="AE177" i="1" s="1"/>
  <c r="R173" i="1"/>
  <c r="AE173" i="1" s="1"/>
  <c r="R169" i="1"/>
  <c r="AE169" i="1" s="1"/>
  <c r="R165" i="1"/>
  <c r="AE165" i="1" s="1"/>
  <c r="R161" i="1"/>
  <c r="AE161" i="1" s="1"/>
  <c r="Q11" i="1"/>
  <c r="R11" i="1" s="1"/>
  <c r="Q12" i="1"/>
  <c r="Q13" i="1"/>
  <c r="Q14" i="1"/>
  <c r="Q15" i="1"/>
  <c r="R15" i="1" s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R92" i="1" s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AF166" i="1" l="1"/>
  <c r="AG166" i="1" s="1"/>
  <c r="AF182" i="1"/>
  <c r="AG182" i="1" s="1"/>
  <c r="AF358" i="1"/>
  <c r="AG358" i="1" s="1"/>
  <c r="AF171" i="1"/>
  <c r="AG171" i="1" s="1"/>
  <c r="AF187" i="1"/>
  <c r="AG187" i="1" s="1"/>
  <c r="AF307" i="1"/>
  <c r="AG307" i="1" s="1"/>
  <c r="AF172" i="1"/>
  <c r="AG172" i="1" s="1"/>
  <c r="AF188" i="1"/>
  <c r="AG188" i="1" s="1"/>
  <c r="AF173" i="1"/>
  <c r="AG173" i="1" s="1"/>
  <c r="AF170" i="1"/>
  <c r="AG170" i="1" s="1"/>
  <c r="AF186" i="1"/>
  <c r="AG186" i="1" s="1"/>
  <c r="AF190" i="1"/>
  <c r="AG190" i="1" s="1"/>
  <c r="AF179" i="1"/>
  <c r="AG179" i="1" s="1"/>
  <c r="AF164" i="1"/>
  <c r="AG164" i="1" s="1"/>
  <c r="AF180" i="1"/>
  <c r="AG180" i="1" s="1"/>
  <c r="AF301" i="1"/>
  <c r="AG301" i="1" s="1"/>
  <c r="AF174" i="1"/>
  <c r="AG174" i="1" s="1"/>
  <c r="AF163" i="1"/>
  <c r="AG163" i="1" s="1"/>
  <c r="AF203" i="1"/>
  <c r="AG203" i="1" s="1"/>
  <c r="AF165" i="1"/>
  <c r="AG165" i="1" s="1"/>
  <c r="AF181" i="1"/>
  <c r="AG181" i="1" s="1"/>
  <c r="AF162" i="1"/>
  <c r="AG162" i="1" s="1"/>
  <c r="AF178" i="1"/>
  <c r="AG178" i="1" s="1"/>
  <c r="AF202" i="1"/>
  <c r="AG202" i="1" s="1"/>
  <c r="AF167" i="1"/>
  <c r="AG167" i="1" s="1"/>
  <c r="AF183" i="1"/>
  <c r="AG183" i="1" s="1"/>
  <c r="AF207" i="1"/>
  <c r="AG207" i="1" s="1"/>
  <c r="AF169" i="1"/>
  <c r="AG169" i="1" s="1"/>
  <c r="AF184" i="1"/>
  <c r="AG184" i="1" s="1"/>
  <c r="AF175" i="1"/>
  <c r="AG175" i="1" s="1"/>
  <c r="AF161" i="1"/>
  <c r="AG161" i="1" s="1"/>
  <c r="AF177" i="1"/>
  <c r="AG177" i="1" s="1"/>
  <c r="AF160" i="1"/>
  <c r="AG160" i="1" s="1"/>
  <c r="AF176" i="1"/>
  <c r="AG176" i="1" s="1"/>
  <c r="AF192" i="1"/>
  <c r="AG192" i="1" s="1"/>
  <c r="AF185" i="1"/>
  <c r="AG185" i="1" s="1"/>
  <c r="AF168" i="1"/>
  <c r="AG168" i="1" s="1"/>
  <c r="AF159" i="1"/>
  <c r="AG159" i="1" s="1"/>
  <c r="AF191" i="1"/>
  <c r="AG191" i="1" s="1"/>
  <c r="AF189" i="1"/>
  <c r="AG189" i="1" s="1"/>
  <c r="R36" i="1"/>
  <c r="R16" i="1"/>
  <c r="R12" i="1"/>
  <c r="R70" i="1"/>
  <c r="R62" i="1"/>
  <c r="R18" i="1"/>
  <c r="R14" i="1"/>
  <c r="R21" i="1"/>
  <c r="R17" i="1"/>
  <c r="R13" i="1"/>
  <c r="T150" i="1"/>
  <c r="T144" i="1"/>
  <c r="T143" i="1"/>
  <c r="T142" i="1"/>
  <c r="T141" i="1"/>
  <c r="T140" i="1"/>
  <c r="T139" i="1"/>
  <c r="T92" i="1"/>
  <c r="AE92" i="1" s="1"/>
  <c r="T157" i="1"/>
  <c r="T156" i="1"/>
  <c r="T155" i="1"/>
  <c r="T154" i="1"/>
  <c r="T153" i="1"/>
  <c r="T152" i="1"/>
  <c r="T151" i="1"/>
  <c r="T149" i="1"/>
  <c r="T148" i="1"/>
  <c r="T147" i="1"/>
  <c r="T146" i="1"/>
  <c r="T145" i="1"/>
  <c r="T126" i="1"/>
  <c r="T124" i="1"/>
  <c r="T123" i="1"/>
  <c r="T122" i="1"/>
  <c r="T121" i="1"/>
  <c r="T120" i="1"/>
  <c r="T119" i="1"/>
  <c r="T117" i="1"/>
  <c r="T115" i="1"/>
  <c r="T114" i="1"/>
  <c r="T113" i="1"/>
  <c r="T112" i="1"/>
  <c r="T111" i="1"/>
  <c r="T110" i="1"/>
  <c r="T104" i="1"/>
  <c r="T88" i="1"/>
  <c r="T64" i="1"/>
  <c r="T60" i="1"/>
  <c r="T59" i="1"/>
  <c r="T42" i="1"/>
  <c r="T40" i="1"/>
  <c r="T37" i="1"/>
  <c r="T32" i="1"/>
  <c r="T21" i="1"/>
  <c r="AE21" i="1" l="1"/>
  <c r="AF92" i="1"/>
  <c r="AG92" i="1" s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5" i="1"/>
  <c r="T118" i="1"/>
  <c r="T116" i="1"/>
  <c r="T109" i="1"/>
  <c r="T108" i="1"/>
  <c r="T107" i="1"/>
  <c r="T106" i="1"/>
  <c r="T105" i="1"/>
  <c r="T103" i="1"/>
  <c r="T102" i="1"/>
  <c r="T101" i="1"/>
  <c r="T100" i="1"/>
  <c r="T99" i="1"/>
  <c r="T98" i="1"/>
  <c r="T97" i="1"/>
  <c r="T96" i="1"/>
  <c r="T95" i="1"/>
  <c r="T94" i="1"/>
  <c r="T93" i="1"/>
  <c r="T91" i="1"/>
  <c r="T90" i="1"/>
  <c r="T89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AE70" i="1" s="1"/>
  <c r="T69" i="1"/>
  <c r="T68" i="1"/>
  <c r="T67" i="1"/>
  <c r="T66" i="1"/>
  <c r="T65" i="1"/>
  <c r="T63" i="1"/>
  <c r="T62" i="1"/>
  <c r="AE62" i="1" s="1"/>
  <c r="T61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1" i="1"/>
  <c r="T39" i="1"/>
  <c r="T38" i="1"/>
  <c r="T36" i="1"/>
  <c r="AE36" i="1" s="1"/>
  <c r="T35" i="1"/>
  <c r="T34" i="1"/>
  <c r="T33" i="1"/>
  <c r="T31" i="1"/>
  <c r="T30" i="1"/>
  <c r="T29" i="1"/>
  <c r="T28" i="1"/>
  <c r="T27" i="1"/>
  <c r="T26" i="1"/>
  <c r="T25" i="1"/>
  <c r="T24" i="1"/>
  <c r="T23" i="1"/>
  <c r="T22" i="1"/>
  <c r="T20" i="1"/>
  <c r="T19" i="1"/>
  <c r="T18" i="1"/>
  <c r="AE18" i="1" s="1"/>
  <c r="T17" i="1"/>
  <c r="AE17" i="1" s="1"/>
  <c r="T16" i="1"/>
  <c r="AE16" i="1" s="1"/>
  <c r="T15" i="1"/>
  <c r="AE15" i="1" s="1"/>
  <c r="T14" i="1"/>
  <c r="AE14" i="1" s="1"/>
  <c r="T13" i="1"/>
  <c r="AE13" i="1" s="1"/>
  <c r="T12" i="1"/>
  <c r="AE12" i="1" s="1"/>
  <c r="T11" i="1"/>
  <c r="AE11" i="1" s="1"/>
  <c r="AF15" i="1" l="1"/>
  <c r="AG15" i="1" s="1"/>
  <c r="AF62" i="1"/>
  <c r="AG62" i="1" s="1"/>
  <c r="AF12" i="1"/>
  <c r="AG12" i="1" s="1"/>
  <c r="AF13" i="1"/>
  <c r="AG13" i="1" s="1"/>
  <c r="AF17" i="1"/>
  <c r="AG17" i="1" s="1"/>
  <c r="AF21" i="1"/>
  <c r="AG21" i="1" s="1"/>
  <c r="AF16" i="1"/>
  <c r="AG16" i="1" s="1"/>
  <c r="AF14" i="1"/>
  <c r="AG14" i="1" s="1"/>
  <c r="AF18" i="1"/>
  <c r="AG18" i="1" s="1"/>
  <c r="AF36" i="1"/>
  <c r="AG36" i="1" s="1"/>
  <c r="AF70" i="1"/>
  <c r="AG70" i="1" s="1"/>
  <c r="AF11" i="1"/>
  <c r="AG11" i="1" l="1"/>
  <c r="R20" i="1" l="1"/>
  <c r="AE20" i="1" s="1"/>
  <c r="AF20" i="1" l="1"/>
  <c r="AG20" i="1" s="1"/>
  <c r="R22" i="1"/>
  <c r="AE22" i="1" s="1"/>
  <c r="AF22" i="1" l="1"/>
  <c r="AG22" i="1" s="1"/>
  <c r="R23" i="1"/>
  <c r="AE23" i="1" s="1"/>
  <c r="AF23" i="1" l="1"/>
  <c r="AG23" i="1" s="1"/>
  <c r="R24" i="1"/>
  <c r="AE24" i="1" s="1"/>
  <c r="AF24" i="1" l="1"/>
  <c r="AG24" i="1" s="1"/>
  <c r="R25" i="1"/>
  <c r="AE25" i="1" s="1"/>
  <c r="AF25" i="1" l="1"/>
  <c r="AG25" i="1" s="1"/>
  <c r="R26" i="1"/>
  <c r="AE26" i="1" s="1"/>
  <c r="AF26" i="1" l="1"/>
  <c r="AG26" i="1" s="1"/>
  <c r="R27" i="1"/>
  <c r="AE27" i="1" s="1"/>
  <c r="AF27" i="1" l="1"/>
  <c r="AG27" i="1" s="1"/>
  <c r="R28" i="1"/>
  <c r="AE28" i="1" s="1"/>
  <c r="AF28" i="1" l="1"/>
  <c r="AG28" i="1" s="1"/>
  <c r="R29" i="1"/>
  <c r="AE29" i="1" s="1"/>
  <c r="AF29" i="1" l="1"/>
  <c r="AG29" i="1" s="1"/>
  <c r="R30" i="1"/>
  <c r="AE30" i="1" s="1"/>
  <c r="AF30" i="1" l="1"/>
  <c r="AG30" i="1" s="1"/>
  <c r="R31" i="1"/>
  <c r="AE31" i="1" s="1"/>
  <c r="AF31" i="1" l="1"/>
  <c r="AG31" i="1" s="1"/>
  <c r="R32" i="1"/>
  <c r="AE32" i="1" s="1"/>
  <c r="AF32" i="1" l="1"/>
  <c r="AG32" i="1" s="1"/>
  <c r="R33" i="1"/>
  <c r="AE33" i="1" s="1"/>
  <c r="AF33" i="1" l="1"/>
  <c r="AG33" i="1" s="1"/>
  <c r="R34" i="1"/>
  <c r="AE34" i="1" s="1"/>
  <c r="AF34" i="1" l="1"/>
  <c r="AG34" i="1" s="1"/>
  <c r="R35" i="1"/>
  <c r="AE35" i="1" s="1"/>
  <c r="AF35" i="1" l="1"/>
  <c r="AG35" i="1" s="1"/>
  <c r="R37" i="1"/>
  <c r="AE37" i="1" s="1"/>
  <c r="AF37" i="1" l="1"/>
  <c r="AG37" i="1" s="1"/>
  <c r="R38" i="1"/>
  <c r="AE38" i="1" s="1"/>
  <c r="AF38" i="1" l="1"/>
  <c r="AG38" i="1" s="1"/>
  <c r="R39" i="1"/>
  <c r="AE39" i="1" s="1"/>
  <c r="AF39" i="1" l="1"/>
  <c r="AG39" i="1" s="1"/>
  <c r="R40" i="1"/>
  <c r="AE40" i="1" s="1"/>
  <c r="AF40" i="1" l="1"/>
  <c r="AG40" i="1" s="1"/>
  <c r="R41" i="1"/>
  <c r="AE41" i="1" s="1"/>
  <c r="AF41" i="1" l="1"/>
  <c r="AG41" i="1" s="1"/>
  <c r="R42" i="1"/>
  <c r="AE42" i="1" s="1"/>
  <c r="AF42" i="1" l="1"/>
  <c r="AG42" i="1" s="1"/>
  <c r="R43" i="1"/>
  <c r="AE43" i="1" s="1"/>
  <c r="AF43" i="1" l="1"/>
  <c r="AG43" i="1" s="1"/>
  <c r="R44" i="1"/>
  <c r="AE44" i="1" s="1"/>
  <c r="AF44" i="1" l="1"/>
  <c r="AG44" i="1" s="1"/>
  <c r="R45" i="1"/>
  <c r="AE45" i="1" s="1"/>
  <c r="AF45" i="1" l="1"/>
  <c r="AG45" i="1" s="1"/>
  <c r="R46" i="1"/>
  <c r="AE46" i="1" s="1"/>
  <c r="AF46" i="1" l="1"/>
  <c r="AG46" i="1" s="1"/>
  <c r="R47" i="1"/>
  <c r="AE47" i="1" s="1"/>
  <c r="AF47" i="1" l="1"/>
  <c r="AG47" i="1" s="1"/>
  <c r="R48" i="1"/>
  <c r="AE48" i="1" s="1"/>
  <c r="AF48" i="1" l="1"/>
  <c r="AG48" i="1" s="1"/>
  <c r="R49" i="1"/>
  <c r="AE49" i="1" s="1"/>
  <c r="AF49" i="1" l="1"/>
  <c r="AG49" i="1" s="1"/>
  <c r="R50" i="1"/>
  <c r="AE50" i="1" s="1"/>
  <c r="AF50" i="1" l="1"/>
  <c r="AG50" i="1" s="1"/>
  <c r="R51" i="1"/>
  <c r="AE51" i="1" s="1"/>
  <c r="AF51" i="1" l="1"/>
  <c r="AG51" i="1" s="1"/>
  <c r="R52" i="1"/>
  <c r="AE52" i="1" s="1"/>
  <c r="AF52" i="1" l="1"/>
  <c r="AG52" i="1" s="1"/>
  <c r="R53" i="1"/>
  <c r="AE53" i="1" s="1"/>
  <c r="AF53" i="1" l="1"/>
  <c r="AG53" i="1" s="1"/>
  <c r="R54" i="1"/>
  <c r="AE54" i="1" s="1"/>
  <c r="AF54" i="1" l="1"/>
  <c r="AG54" i="1" s="1"/>
  <c r="R55" i="1"/>
  <c r="AE55" i="1" s="1"/>
  <c r="AF55" i="1" l="1"/>
  <c r="AG55" i="1" s="1"/>
  <c r="R56" i="1"/>
  <c r="AE56" i="1" s="1"/>
  <c r="AF56" i="1" l="1"/>
  <c r="AG56" i="1" s="1"/>
  <c r="R57" i="1"/>
  <c r="AE57" i="1" s="1"/>
  <c r="AF57" i="1" l="1"/>
  <c r="AG57" i="1" s="1"/>
  <c r="R58" i="1"/>
  <c r="AE58" i="1" s="1"/>
  <c r="AF58" i="1" l="1"/>
  <c r="AG58" i="1" s="1"/>
  <c r="R59" i="1"/>
  <c r="AE59" i="1" s="1"/>
  <c r="AF59" i="1" l="1"/>
  <c r="AG59" i="1" s="1"/>
  <c r="R60" i="1"/>
  <c r="AE60" i="1" s="1"/>
  <c r="AF60" i="1" l="1"/>
  <c r="AG60" i="1" s="1"/>
  <c r="R61" i="1"/>
  <c r="AE61" i="1" s="1"/>
  <c r="AF61" i="1" l="1"/>
  <c r="AG61" i="1" s="1"/>
  <c r="R63" i="1"/>
  <c r="AE63" i="1" s="1"/>
  <c r="AF63" i="1" l="1"/>
  <c r="AG63" i="1" s="1"/>
  <c r="R64" i="1"/>
  <c r="AE64" i="1" s="1"/>
  <c r="AF64" i="1" l="1"/>
  <c r="AG64" i="1" s="1"/>
  <c r="R65" i="1"/>
  <c r="AE65" i="1" s="1"/>
  <c r="AF65" i="1" l="1"/>
  <c r="AG65" i="1" s="1"/>
  <c r="R66" i="1"/>
  <c r="AE66" i="1" s="1"/>
  <c r="AF66" i="1" l="1"/>
  <c r="AG66" i="1" s="1"/>
  <c r="R67" i="1"/>
  <c r="AE67" i="1" s="1"/>
  <c r="AF67" i="1" l="1"/>
  <c r="AG67" i="1" s="1"/>
  <c r="R68" i="1"/>
  <c r="AE68" i="1" s="1"/>
  <c r="AF68" i="1" l="1"/>
  <c r="AG68" i="1" s="1"/>
  <c r="R69" i="1"/>
  <c r="AE69" i="1" s="1"/>
  <c r="AF69" i="1" l="1"/>
  <c r="AG69" i="1" s="1"/>
  <c r="R71" i="1"/>
  <c r="AE71" i="1" s="1"/>
  <c r="AF71" i="1" l="1"/>
  <c r="AG71" i="1" s="1"/>
  <c r="R72" i="1"/>
  <c r="AE72" i="1" s="1"/>
  <c r="AF72" i="1" l="1"/>
  <c r="AG72" i="1" s="1"/>
  <c r="R73" i="1"/>
  <c r="AE73" i="1" s="1"/>
  <c r="AF73" i="1" l="1"/>
  <c r="AG73" i="1" s="1"/>
  <c r="R74" i="1"/>
  <c r="AE74" i="1" s="1"/>
  <c r="AF74" i="1" l="1"/>
  <c r="AG74" i="1" s="1"/>
  <c r="R75" i="1"/>
  <c r="AE75" i="1" s="1"/>
  <c r="AF75" i="1" l="1"/>
  <c r="AG75" i="1" s="1"/>
  <c r="R76" i="1"/>
  <c r="AE76" i="1" s="1"/>
  <c r="AF76" i="1" l="1"/>
  <c r="AG76" i="1" s="1"/>
  <c r="R77" i="1"/>
  <c r="AE77" i="1" s="1"/>
  <c r="AF77" i="1" l="1"/>
  <c r="AG77" i="1" s="1"/>
  <c r="R78" i="1"/>
  <c r="AE78" i="1" s="1"/>
  <c r="AF78" i="1" l="1"/>
  <c r="AG78" i="1" s="1"/>
  <c r="R79" i="1"/>
  <c r="AE79" i="1" s="1"/>
  <c r="AF79" i="1" l="1"/>
  <c r="AG79" i="1" s="1"/>
  <c r="R80" i="1"/>
  <c r="AE80" i="1" s="1"/>
  <c r="AF80" i="1" l="1"/>
  <c r="AG80" i="1" s="1"/>
  <c r="R81" i="1"/>
  <c r="AE81" i="1" s="1"/>
  <c r="AF81" i="1" l="1"/>
  <c r="AG81" i="1" s="1"/>
  <c r="R82" i="1"/>
  <c r="AE82" i="1" s="1"/>
  <c r="AF82" i="1" l="1"/>
  <c r="AG82" i="1" s="1"/>
  <c r="R83" i="1"/>
  <c r="AE83" i="1" s="1"/>
  <c r="AF83" i="1" l="1"/>
  <c r="AG83" i="1" s="1"/>
  <c r="R84" i="1"/>
  <c r="AE84" i="1" s="1"/>
  <c r="AF84" i="1" l="1"/>
  <c r="AG84" i="1" s="1"/>
  <c r="R85" i="1"/>
  <c r="AE85" i="1" s="1"/>
  <c r="AF85" i="1" l="1"/>
  <c r="AG85" i="1" s="1"/>
  <c r="R86" i="1"/>
  <c r="AE86" i="1" s="1"/>
  <c r="AF86" i="1" l="1"/>
  <c r="AG86" i="1" s="1"/>
  <c r="R87" i="1"/>
  <c r="AE87" i="1" s="1"/>
  <c r="AF87" i="1" l="1"/>
  <c r="AG87" i="1" s="1"/>
  <c r="R88" i="1"/>
  <c r="AE88" i="1" s="1"/>
  <c r="AF88" i="1" l="1"/>
  <c r="AG88" i="1" s="1"/>
  <c r="R89" i="1"/>
  <c r="AE89" i="1" s="1"/>
  <c r="AF89" i="1" l="1"/>
  <c r="AG89" i="1" s="1"/>
  <c r="R90" i="1"/>
  <c r="AE90" i="1" s="1"/>
  <c r="AF90" i="1" l="1"/>
  <c r="AG90" i="1" s="1"/>
  <c r="R91" i="1"/>
  <c r="AE91" i="1" s="1"/>
  <c r="AF91" i="1" l="1"/>
  <c r="AG91" i="1" s="1"/>
  <c r="R93" i="1"/>
  <c r="AE93" i="1" s="1"/>
  <c r="AF93" i="1" l="1"/>
  <c r="AG93" i="1" s="1"/>
  <c r="R94" i="1"/>
  <c r="AE94" i="1" s="1"/>
  <c r="AF94" i="1" l="1"/>
  <c r="AG94" i="1" s="1"/>
  <c r="R95" i="1"/>
  <c r="AE95" i="1" s="1"/>
  <c r="AF95" i="1" l="1"/>
  <c r="AG95" i="1" s="1"/>
  <c r="R96" i="1"/>
  <c r="AE96" i="1" s="1"/>
  <c r="AF96" i="1" l="1"/>
  <c r="AG96" i="1" s="1"/>
  <c r="R97" i="1"/>
  <c r="AE97" i="1" s="1"/>
  <c r="AF97" i="1" l="1"/>
  <c r="AG97" i="1" s="1"/>
  <c r="R98" i="1"/>
  <c r="AE98" i="1" s="1"/>
  <c r="AF98" i="1" l="1"/>
  <c r="AG98" i="1" s="1"/>
  <c r="R99" i="1"/>
  <c r="AE99" i="1" s="1"/>
  <c r="AF99" i="1" l="1"/>
  <c r="AG99" i="1" s="1"/>
  <c r="R100" i="1"/>
  <c r="AE100" i="1" s="1"/>
  <c r="AF100" i="1" l="1"/>
  <c r="AG100" i="1" s="1"/>
  <c r="R101" i="1"/>
  <c r="AE101" i="1" s="1"/>
  <c r="AF101" i="1" l="1"/>
  <c r="AG101" i="1" s="1"/>
  <c r="R102" i="1"/>
  <c r="AE102" i="1" s="1"/>
  <c r="AF102" i="1" l="1"/>
  <c r="AG102" i="1" s="1"/>
  <c r="R103" i="1"/>
  <c r="AE103" i="1" s="1"/>
  <c r="AF103" i="1" l="1"/>
  <c r="AG103" i="1" s="1"/>
  <c r="R104" i="1"/>
  <c r="AE104" i="1" s="1"/>
  <c r="AF104" i="1" l="1"/>
  <c r="AG104" i="1" s="1"/>
  <c r="R105" i="1"/>
  <c r="AE105" i="1" s="1"/>
  <c r="AF105" i="1" l="1"/>
  <c r="AG105" i="1" s="1"/>
  <c r="R106" i="1"/>
  <c r="AE106" i="1" s="1"/>
  <c r="AF106" i="1" l="1"/>
  <c r="AG106" i="1" s="1"/>
  <c r="R107" i="1"/>
  <c r="AE107" i="1" s="1"/>
  <c r="AF107" i="1" l="1"/>
  <c r="AG107" i="1" s="1"/>
  <c r="R108" i="1"/>
  <c r="AE108" i="1" s="1"/>
  <c r="AF108" i="1" l="1"/>
  <c r="AG108" i="1" s="1"/>
  <c r="R109" i="1"/>
  <c r="AE109" i="1" s="1"/>
  <c r="AF109" i="1" l="1"/>
  <c r="AG109" i="1" s="1"/>
  <c r="R110" i="1"/>
  <c r="AE110" i="1" s="1"/>
  <c r="AF110" i="1" l="1"/>
  <c r="AG110" i="1" s="1"/>
  <c r="R111" i="1"/>
  <c r="AE111" i="1" s="1"/>
  <c r="AF111" i="1" l="1"/>
  <c r="AG111" i="1" s="1"/>
  <c r="R112" i="1"/>
  <c r="AE112" i="1" s="1"/>
  <c r="AF112" i="1" l="1"/>
  <c r="AG112" i="1" s="1"/>
  <c r="R113" i="1"/>
  <c r="AE113" i="1" s="1"/>
  <c r="AF113" i="1" l="1"/>
  <c r="AG113" i="1" s="1"/>
  <c r="R114" i="1"/>
  <c r="AE114" i="1" s="1"/>
  <c r="AF114" i="1" l="1"/>
  <c r="AG114" i="1" s="1"/>
  <c r="R115" i="1"/>
  <c r="AE115" i="1" s="1"/>
  <c r="AF115" i="1" l="1"/>
  <c r="AG115" i="1" s="1"/>
  <c r="R116" i="1"/>
  <c r="AE116" i="1" s="1"/>
  <c r="AF116" i="1" l="1"/>
  <c r="AG116" i="1" s="1"/>
  <c r="R117" i="1"/>
  <c r="AE117" i="1" s="1"/>
  <c r="AF117" i="1" l="1"/>
  <c r="AG117" i="1" s="1"/>
  <c r="R118" i="1"/>
  <c r="AE118" i="1" s="1"/>
  <c r="AF118" i="1" l="1"/>
  <c r="AG118" i="1" s="1"/>
  <c r="R119" i="1"/>
  <c r="AE119" i="1" s="1"/>
  <c r="AF119" i="1" l="1"/>
  <c r="AG119" i="1" s="1"/>
  <c r="R120" i="1"/>
  <c r="AE120" i="1" s="1"/>
  <c r="AF120" i="1" l="1"/>
  <c r="AG120" i="1" s="1"/>
  <c r="R121" i="1"/>
  <c r="AE121" i="1" s="1"/>
  <c r="AF121" i="1" l="1"/>
  <c r="AG121" i="1" s="1"/>
  <c r="R122" i="1"/>
  <c r="AE122" i="1" s="1"/>
  <c r="AF122" i="1" l="1"/>
  <c r="AG122" i="1" s="1"/>
  <c r="R123" i="1"/>
  <c r="AE123" i="1" s="1"/>
  <c r="AF123" i="1" l="1"/>
  <c r="AG123" i="1" s="1"/>
  <c r="R124" i="1"/>
  <c r="AE124" i="1" s="1"/>
  <c r="AF124" i="1" l="1"/>
  <c r="AG124" i="1" s="1"/>
  <c r="R125" i="1"/>
  <c r="AE125" i="1" s="1"/>
  <c r="AF125" i="1" l="1"/>
  <c r="AG125" i="1" s="1"/>
  <c r="R126" i="1"/>
  <c r="AE126" i="1" s="1"/>
  <c r="AF126" i="1" l="1"/>
  <c r="AG126" i="1" s="1"/>
  <c r="R127" i="1"/>
  <c r="AE127" i="1" s="1"/>
  <c r="AF127" i="1" l="1"/>
  <c r="AG127" i="1" s="1"/>
  <c r="R128" i="1"/>
  <c r="AE128" i="1" s="1"/>
  <c r="AF128" i="1" l="1"/>
  <c r="AG128" i="1" s="1"/>
  <c r="R129" i="1"/>
  <c r="AE129" i="1" s="1"/>
  <c r="AF129" i="1" l="1"/>
  <c r="AG129" i="1" s="1"/>
  <c r="R130" i="1"/>
  <c r="AE130" i="1" s="1"/>
  <c r="AF130" i="1" l="1"/>
  <c r="AG130" i="1" s="1"/>
  <c r="R131" i="1"/>
  <c r="AE131" i="1" s="1"/>
  <c r="AF131" i="1" l="1"/>
  <c r="AG131" i="1" s="1"/>
  <c r="R132" i="1"/>
  <c r="AE132" i="1" s="1"/>
  <c r="AF132" i="1" l="1"/>
  <c r="AG132" i="1" s="1"/>
  <c r="R133" i="1"/>
  <c r="AE133" i="1" s="1"/>
  <c r="AF133" i="1" l="1"/>
  <c r="AG133" i="1" s="1"/>
  <c r="R134" i="1"/>
  <c r="AE134" i="1" s="1"/>
  <c r="AF134" i="1" l="1"/>
  <c r="AG134" i="1" s="1"/>
  <c r="R135" i="1"/>
  <c r="AE135" i="1" s="1"/>
  <c r="AF135" i="1" l="1"/>
  <c r="AG135" i="1" s="1"/>
  <c r="R136" i="1"/>
  <c r="AE136" i="1" s="1"/>
  <c r="AF136" i="1" l="1"/>
  <c r="AG136" i="1" s="1"/>
  <c r="R137" i="1"/>
  <c r="AE137" i="1" s="1"/>
  <c r="AF137" i="1" l="1"/>
  <c r="AG137" i="1" s="1"/>
  <c r="R138" i="1"/>
  <c r="AE138" i="1" s="1"/>
  <c r="AF138" i="1" l="1"/>
  <c r="AG138" i="1" s="1"/>
  <c r="R139" i="1"/>
  <c r="AE139" i="1" s="1"/>
  <c r="AF139" i="1" l="1"/>
  <c r="AG139" i="1" s="1"/>
  <c r="R140" i="1"/>
  <c r="AE140" i="1" s="1"/>
  <c r="AF140" i="1" l="1"/>
  <c r="AG140" i="1" s="1"/>
  <c r="R141" i="1"/>
  <c r="AE141" i="1" s="1"/>
  <c r="AF141" i="1" l="1"/>
  <c r="AG141" i="1" s="1"/>
  <c r="R142" i="1"/>
  <c r="AE142" i="1" s="1"/>
  <c r="AF142" i="1" l="1"/>
  <c r="AG142" i="1" s="1"/>
  <c r="R143" i="1"/>
  <c r="AE143" i="1" s="1"/>
  <c r="AF143" i="1" l="1"/>
  <c r="AG143" i="1" s="1"/>
  <c r="R144" i="1"/>
  <c r="AE144" i="1" s="1"/>
  <c r="AF144" i="1" l="1"/>
  <c r="AG144" i="1" s="1"/>
  <c r="R145" i="1"/>
  <c r="AE145" i="1" s="1"/>
  <c r="AF145" i="1" l="1"/>
  <c r="AG145" i="1" s="1"/>
  <c r="R146" i="1"/>
  <c r="AE146" i="1" s="1"/>
  <c r="AF146" i="1" l="1"/>
  <c r="AG146" i="1" s="1"/>
  <c r="R147" i="1"/>
  <c r="AE147" i="1" s="1"/>
  <c r="AF147" i="1" l="1"/>
  <c r="AG147" i="1" s="1"/>
  <c r="R148" i="1"/>
  <c r="AE148" i="1" s="1"/>
  <c r="AF148" i="1" l="1"/>
  <c r="AG148" i="1" s="1"/>
  <c r="R149" i="1"/>
  <c r="AE149" i="1" s="1"/>
  <c r="AF149" i="1" l="1"/>
  <c r="AG149" i="1" s="1"/>
  <c r="R150" i="1"/>
  <c r="AE150" i="1" s="1"/>
  <c r="AF150" i="1" l="1"/>
  <c r="AG150" i="1" s="1"/>
  <c r="R151" i="1"/>
  <c r="AE151" i="1" s="1"/>
  <c r="AF151" i="1" l="1"/>
  <c r="AG151" i="1"/>
  <c r="R152" i="1"/>
  <c r="AE152" i="1" s="1"/>
  <c r="AF152" i="1" l="1"/>
  <c r="AG152" i="1" s="1"/>
  <c r="R153" i="1"/>
  <c r="AE153" i="1" s="1"/>
  <c r="AF153" i="1" l="1"/>
  <c r="AG153" i="1" s="1"/>
  <c r="R154" i="1"/>
  <c r="AE154" i="1" s="1"/>
  <c r="AF154" i="1" l="1"/>
  <c r="AG154" i="1" s="1"/>
  <c r="R155" i="1"/>
  <c r="AE155" i="1" s="1"/>
  <c r="AF155" i="1" l="1"/>
  <c r="AG155" i="1" s="1"/>
  <c r="R156" i="1"/>
  <c r="AE156" i="1" s="1"/>
  <c r="AF156" i="1" l="1"/>
  <c r="AG156" i="1" s="1"/>
  <c r="R157" i="1"/>
  <c r="AE157" i="1" s="1"/>
  <c r="AF157" i="1" l="1"/>
  <c r="AG157" i="1" s="1"/>
  <c r="R273" i="1" l="1"/>
  <c r="AE273" i="1" s="1"/>
  <c r="R194" i="1"/>
  <c r="AE194" i="1" s="1"/>
  <c r="R234" i="1"/>
  <c r="AE234" i="1" s="1"/>
  <c r="R277" i="1"/>
  <c r="AE277" i="1" s="1"/>
  <c r="R355" i="1"/>
  <c r="AE355" i="1" s="1"/>
  <c r="R231" i="1"/>
  <c r="AE231" i="1" s="1"/>
  <c r="R323" i="1"/>
  <c r="AE323" i="1" s="1"/>
  <c r="R324" i="1"/>
  <c r="AE324" i="1" s="1"/>
  <c r="R356" i="1"/>
  <c r="AE356" i="1" s="1"/>
  <c r="R269" i="1"/>
  <c r="AE269" i="1" s="1"/>
  <c r="R267" i="1"/>
  <c r="AE267" i="1" s="1"/>
  <c r="R312" i="1"/>
  <c r="AE312" i="1" s="1"/>
  <c r="R316" i="1"/>
  <c r="AE316" i="1" s="1"/>
  <c r="R198" i="1"/>
  <c r="AE198" i="1" s="1"/>
  <c r="R245" i="1"/>
  <c r="AE245" i="1" s="1"/>
  <c r="R350" i="1"/>
  <c r="AE350" i="1" s="1"/>
  <c r="R342" i="1"/>
  <c r="AE342" i="1" s="1"/>
  <c r="R263" i="1"/>
  <c r="AE263" i="1" s="1"/>
  <c r="R354" i="1"/>
  <c r="AE354" i="1" s="1"/>
  <c r="R196" i="1"/>
  <c r="AE196" i="1" s="1"/>
  <c r="R337" i="1"/>
  <c r="AE337" i="1" s="1"/>
  <c r="R345" i="1"/>
  <c r="AE345" i="1" s="1"/>
  <c r="R197" i="1"/>
  <c r="AE197" i="1" s="1"/>
  <c r="R200" i="1"/>
  <c r="AE200" i="1" s="1"/>
  <c r="R223" i="1"/>
  <c r="AE223" i="1" s="1"/>
  <c r="R210" i="1"/>
  <c r="AE210" i="1" s="1"/>
  <c r="R206" i="1"/>
  <c r="AE206" i="1" s="1"/>
  <c r="R224" i="1"/>
  <c r="AE224" i="1" s="1"/>
  <c r="R344" i="1"/>
  <c r="AE344" i="1" s="1"/>
  <c r="R360" i="1"/>
  <c r="AE360" i="1" s="1"/>
  <c r="R211" i="1"/>
  <c r="AE211" i="1" s="1"/>
  <c r="R325" i="1"/>
  <c r="AE325" i="1" s="1"/>
  <c r="R281" i="1"/>
  <c r="AE281" i="1" s="1"/>
  <c r="R292" i="1"/>
  <c r="AE292" i="1" s="1"/>
  <c r="R291" i="1"/>
  <c r="AE291" i="1" s="1"/>
  <c r="R278" i="1"/>
  <c r="AE278" i="1" s="1"/>
  <c r="R328" i="1"/>
  <c r="AE328" i="1" s="1"/>
  <c r="R315" i="1"/>
  <c r="AE315" i="1" s="1"/>
  <c r="R299" i="1"/>
  <c r="AE299" i="1" s="1"/>
  <c r="R204" i="1"/>
  <c r="AE204" i="1" s="1"/>
  <c r="R320" i="1"/>
  <c r="AE320" i="1" s="1"/>
  <c r="R251" i="1"/>
  <c r="AE251" i="1" s="1"/>
  <c r="R215" i="1"/>
  <c r="AE215" i="1" s="1"/>
  <c r="R348" i="1"/>
  <c r="AE348" i="1" s="1"/>
  <c r="R235" i="1"/>
  <c r="AE235" i="1" s="1"/>
  <c r="R259" i="1"/>
  <c r="AE259" i="1" s="1"/>
  <c r="R295" i="1"/>
  <c r="AE295" i="1" s="1"/>
  <c r="R208" i="1"/>
  <c r="AE208" i="1" s="1"/>
  <c r="R250" i="1"/>
  <c r="AE250" i="1" s="1"/>
  <c r="R232" i="1"/>
  <c r="AE232" i="1" s="1"/>
  <c r="R227" i="1"/>
  <c r="AE227" i="1" s="1"/>
  <c r="R318" i="1"/>
  <c r="AE318" i="1" s="1"/>
  <c r="R296" i="1"/>
  <c r="AE296" i="1" s="1"/>
  <c r="R260" i="1"/>
  <c r="AE260" i="1" s="1"/>
  <c r="R218" i="1"/>
  <c r="AE218" i="1" s="1"/>
  <c r="R293" i="1"/>
  <c r="AE293" i="1" s="1"/>
  <c r="R217" i="1"/>
  <c r="AE217" i="1" s="1"/>
  <c r="R213" i="1"/>
  <c r="AE213" i="1" s="1"/>
  <c r="R266" i="1"/>
  <c r="AE266" i="1" s="1"/>
  <c r="R333" i="1"/>
  <c r="AE333" i="1" s="1"/>
  <c r="R233" i="1"/>
  <c r="AE233" i="1" s="1"/>
  <c r="R230" i="1"/>
  <c r="AE230" i="1" s="1"/>
  <c r="R279" i="1"/>
  <c r="AE279" i="1" s="1"/>
  <c r="R257" i="1"/>
  <c r="AE257" i="1" s="1"/>
  <c r="R248" i="1"/>
  <c r="AE248" i="1" s="1"/>
  <c r="R326" i="1"/>
  <c r="AE326" i="1" s="1"/>
  <c r="R362" i="1"/>
  <c r="AE362" i="1" s="1"/>
  <c r="R255" i="1"/>
  <c r="AE255" i="1" s="1"/>
  <c r="R275" i="1"/>
  <c r="AE275" i="1" s="1"/>
  <c r="R219" i="1"/>
  <c r="AE219" i="1" s="1"/>
  <c r="R336" i="1"/>
  <c r="AE336" i="1" s="1"/>
  <c r="R283" i="1"/>
  <c r="AE283" i="1" s="1"/>
  <c r="R357" i="1"/>
  <c r="AE357" i="1" s="1"/>
  <c r="R304" i="1"/>
  <c r="AE304" i="1" s="1"/>
  <c r="R274" i="1"/>
  <c r="AE274" i="1" s="1"/>
  <c r="R349" i="1"/>
  <c r="AE349" i="1" s="1"/>
  <c r="R271" i="1"/>
  <c r="AE271" i="1" s="1"/>
  <c r="R195" i="1"/>
  <c r="AE195" i="1" s="1"/>
  <c r="R240" i="1"/>
  <c r="AE240" i="1" s="1"/>
  <c r="R229" i="1"/>
  <c r="AE229" i="1" s="1"/>
  <c r="R220" i="1"/>
  <c r="AE220" i="1" s="1"/>
  <c r="R290" i="1"/>
  <c r="AE290" i="1" s="1"/>
  <c r="R297" i="1"/>
  <c r="AE297" i="1" s="1"/>
  <c r="R319" i="1"/>
  <c r="AE319" i="1" s="1"/>
  <c r="R286" i="1"/>
  <c r="AE286" i="1" s="1"/>
  <c r="R199" i="1"/>
  <c r="AE199" i="1" s="1"/>
  <c r="R300" i="1"/>
  <c r="AE300" i="1" s="1"/>
  <c r="R254" i="1"/>
  <c r="AE254" i="1" s="1"/>
  <c r="R306" i="1"/>
  <c r="AE306" i="1" s="1"/>
  <c r="R284" i="1"/>
  <c r="AE284" i="1" s="1"/>
  <c r="R347" i="1"/>
  <c r="AE347" i="1" s="1"/>
  <c r="R246" i="1"/>
  <c r="AE246" i="1" s="1"/>
  <c r="R193" i="1"/>
  <c r="AE193" i="1" s="1"/>
  <c r="R294" i="1"/>
  <c r="AE294" i="1" s="1"/>
  <c r="R205" i="1"/>
  <c r="AE205" i="1" s="1"/>
  <c r="R253" i="1"/>
  <c r="AE253" i="1" s="1"/>
  <c r="R288" i="1"/>
  <c r="AE288" i="1" s="1"/>
  <c r="R305" i="1"/>
  <c r="AE305" i="1" s="1"/>
  <c r="R243" i="1"/>
  <c r="AE243" i="1" s="1"/>
  <c r="R216" i="1"/>
  <c r="AE216" i="1" s="1"/>
  <c r="R332" i="1"/>
  <c r="AE332" i="1" s="1"/>
  <c r="R343" i="1"/>
  <c r="AE343" i="1" s="1"/>
  <c r="R338" i="1"/>
  <c r="AE338" i="1" s="1"/>
  <c r="R302" i="1"/>
  <c r="AE302" i="1" s="1"/>
  <c r="R329" i="1"/>
  <c r="AE329" i="1" s="1"/>
  <c r="R256" i="1"/>
  <c r="AE256" i="1" s="1"/>
  <c r="R289" i="1"/>
  <c r="AE289" i="1" s="1"/>
  <c r="R252" i="1"/>
  <c r="AE252" i="1" s="1"/>
  <c r="R262" i="1"/>
  <c r="AE262" i="1" s="1"/>
  <c r="R298" i="1"/>
  <c r="AE298" i="1" s="1"/>
  <c r="R352" i="1"/>
  <c r="AE352" i="1" s="1"/>
  <c r="R309" i="1"/>
  <c r="AE309" i="1" s="1"/>
  <c r="R313" i="1"/>
  <c r="AE313" i="1" s="1"/>
  <c r="R265" i="1"/>
  <c r="AE265" i="1" s="1"/>
  <c r="R311" i="1"/>
  <c r="AE311" i="1" s="1"/>
  <c r="R226" i="1"/>
  <c r="AE226" i="1" s="1"/>
  <c r="R308" i="1"/>
  <c r="AE308" i="1" s="1"/>
  <c r="R238" i="1"/>
  <c r="AE238" i="1" s="1"/>
  <c r="R209" i="1"/>
  <c r="AE209" i="1" s="1"/>
  <c r="R268" i="1"/>
  <c r="AE268" i="1" s="1"/>
  <c r="R340" i="1"/>
  <c r="AE340" i="1" s="1"/>
  <c r="R303" i="1"/>
  <c r="AE303" i="1" s="1"/>
  <c r="R241" i="1"/>
  <c r="AE241" i="1" s="1"/>
  <c r="R228" i="1"/>
  <c r="AE228" i="1" s="1"/>
  <c r="R247" i="1"/>
  <c r="AE247" i="1" s="1"/>
  <c r="R322" i="1"/>
  <c r="AE322" i="1" s="1"/>
  <c r="R314" i="1"/>
  <c r="AE314" i="1" s="1"/>
  <c r="R237" i="1"/>
  <c r="AE237" i="1" s="1"/>
  <c r="R249" i="1"/>
  <c r="AE249" i="1" s="1"/>
  <c r="R225" i="1"/>
  <c r="AE225" i="1" s="1"/>
  <c r="R287" i="1"/>
  <c r="AE287" i="1" s="1"/>
  <c r="R242" i="1"/>
  <c r="AE242" i="1" s="1"/>
  <c r="R341" i="1"/>
  <c r="AE341" i="1" s="1"/>
  <c r="R351" i="1"/>
  <c r="AE351" i="1" s="1"/>
  <c r="R261" i="1"/>
  <c r="AE261" i="1" s="1"/>
  <c r="R280" i="1"/>
  <c r="AE280" i="1" s="1"/>
  <c r="R361" i="1"/>
  <c r="AE361" i="1" s="1"/>
  <c r="R222" i="1"/>
  <c r="AE222" i="1" s="1"/>
  <c r="R321" i="1"/>
  <c r="AE321" i="1" s="1"/>
  <c r="R258" i="1"/>
  <c r="AE258" i="1" s="1"/>
  <c r="R310" i="1"/>
  <c r="AE310" i="1" s="1"/>
  <c r="R239" i="1"/>
  <c r="AE239" i="1" s="1"/>
  <c r="R285" i="1"/>
  <c r="AE285" i="1" s="1"/>
  <c r="R282" i="1"/>
  <c r="AE282" i="1" s="1"/>
  <c r="R359" i="1"/>
  <c r="AE359" i="1" s="1"/>
  <c r="R346" i="1"/>
  <c r="AE346" i="1" s="1"/>
  <c r="R317" i="1"/>
  <c r="AE317" i="1" s="1"/>
  <c r="R201" i="1"/>
  <c r="AE201" i="1" s="1"/>
  <c r="R270" i="1"/>
  <c r="AE270" i="1" s="1"/>
  <c r="R334" i="1"/>
  <c r="AE334" i="1" s="1"/>
  <c r="R276" i="1"/>
  <c r="AE276" i="1" s="1"/>
  <c r="R264" i="1"/>
  <c r="AE264" i="1" s="1"/>
  <c r="R272" i="1"/>
  <c r="AE272" i="1" s="1"/>
  <c r="R221" i="1"/>
  <c r="AE221" i="1" s="1"/>
  <c r="R353" i="1"/>
  <c r="AE353" i="1" s="1"/>
  <c r="R244" i="1"/>
  <c r="AE244" i="1" s="1"/>
  <c r="R214" i="1"/>
  <c r="AE214" i="1" s="1"/>
  <c r="R331" i="1"/>
  <c r="AE331" i="1" s="1"/>
  <c r="R339" i="1"/>
  <c r="AE339" i="1" s="1"/>
  <c r="R236" i="1"/>
  <c r="AE236" i="1" s="1"/>
  <c r="R335" i="1"/>
  <c r="AE335" i="1" s="1"/>
  <c r="R327" i="1"/>
  <c r="AE327" i="1" s="1"/>
  <c r="R212" i="1"/>
  <c r="AE212" i="1" s="1"/>
  <c r="R330" i="1"/>
  <c r="AE330" i="1" s="1"/>
  <c r="R158" i="1"/>
  <c r="AE158" i="1" s="1"/>
  <c r="R19" i="1"/>
  <c r="AE19" i="1" s="1"/>
  <c r="AE363" i="1" l="1"/>
  <c r="AF330" i="1"/>
  <c r="AG330" i="1" s="1"/>
  <c r="AF244" i="1"/>
  <c r="AG244" i="1" s="1"/>
  <c r="AF282" i="1"/>
  <c r="AG282" i="1" s="1"/>
  <c r="AF280" i="1"/>
  <c r="AG280" i="1" s="1"/>
  <c r="AF228" i="1"/>
  <c r="AG228" i="1" s="1"/>
  <c r="AF309" i="1"/>
  <c r="AG309" i="1" s="1"/>
  <c r="AF216" i="1"/>
  <c r="AG216" i="1" s="1"/>
  <c r="AF246" i="1"/>
  <c r="AG246" i="1" s="1"/>
  <c r="AF229" i="1"/>
  <c r="AG229" i="1" s="1"/>
  <c r="AF255" i="1"/>
  <c r="AG255" i="1" s="1"/>
  <c r="AF333" i="1"/>
  <c r="AG333" i="1" s="1"/>
  <c r="AF208" i="1"/>
  <c r="AG208" i="1" s="1"/>
  <c r="AF204" i="1"/>
  <c r="AG204" i="1" s="1"/>
  <c r="AF325" i="1"/>
  <c r="AG325" i="1" s="1"/>
  <c r="AF224" i="1"/>
  <c r="AG224" i="1" s="1"/>
  <c r="AF196" i="1"/>
  <c r="AG196" i="1" s="1"/>
  <c r="AF324" i="1"/>
  <c r="AG324" i="1" s="1"/>
  <c r="AF277" i="1"/>
  <c r="AG277" i="1" s="1"/>
  <c r="AF212" i="1"/>
  <c r="AG212" i="1" s="1"/>
  <c r="AF339" i="1"/>
  <c r="AG339" i="1" s="1"/>
  <c r="AF353" i="1"/>
  <c r="AG353" i="1" s="1"/>
  <c r="AF276" i="1"/>
  <c r="AG276" i="1" s="1"/>
  <c r="AF317" i="1"/>
  <c r="AG317" i="1" s="1"/>
  <c r="AF285" i="1"/>
  <c r="AG285" i="1" s="1"/>
  <c r="AF321" i="1"/>
  <c r="AG321" i="1" s="1"/>
  <c r="AF261" i="1"/>
  <c r="AG261" i="1" s="1"/>
  <c r="AF287" i="1"/>
  <c r="AG287" i="1" s="1"/>
  <c r="AF314" i="1"/>
  <c r="AG314" i="1" s="1"/>
  <c r="AF241" i="1"/>
  <c r="AG241" i="1" s="1"/>
  <c r="AF209" i="1"/>
  <c r="AG209" i="1" s="1"/>
  <c r="AF311" i="1"/>
  <c r="AG311" i="1" s="1"/>
  <c r="AF352" i="1"/>
  <c r="AG352" i="1" s="1"/>
  <c r="AF289" i="1"/>
  <c r="AG289" i="1" s="1"/>
  <c r="AF338" i="1"/>
  <c r="AG338" i="1" s="1"/>
  <c r="AF243" i="1"/>
  <c r="AG243" i="1" s="1"/>
  <c r="AF205" i="1"/>
  <c r="AG205" i="1" s="1"/>
  <c r="AF347" i="1"/>
  <c r="AG347" i="1" s="1"/>
  <c r="AF300" i="1"/>
  <c r="AG300" i="1" s="1"/>
  <c r="AF297" i="1"/>
  <c r="AG297" i="1" s="1"/>
  <c r="AF240" i="1"/>
  <c r="AG240" i="1" s="1"/>
  <c r="AF274" i="1"/>
  <c r="AG274" i="1" s="1"/>
  <c r="AF336" i="1"/>
  <c r="AG336" i="1" s="1"/>
  <c r="AF362" i="1"/>
  <c r="AG362" i="1" s="1"/>
  <c r="AF279" i="1"/>
  <c r="AG279" i="1" s="1"/>
  <c r="AF266" i="1"/>
  <c r="AG266" i="1" s="1"/>
  <c r="AF218" i="1"/>
  <c r="AG218" i="1" s="1"/>
  <c r="AF227" i="1"/>
  <c r="AG227" i="1" s="1"/>
  <c r="AF295" i="1"/>
  <c r="AG295" i="1" s="1"/>
  <c r="AF215" i="1"/>
  <c r="AG215" i="1" s="1"/>
  <c r="AF299" i="1"/>
  <c r="AG299" i="1" s="1"/>
  <c r="AF291" i="1"/>
  <c r="AG291" i="1" s="1"/>
  <c r="AF211" i="1"/>
  <c r="AG211" i="1" s="1"/>
  <c r="AF206" i="1"/>
  <c r="AG206" i="1" s="1"/>
  <c r="AF197" i="1"/>
  <c r="AG197" i="1" s="1"/>
  <c r="AF354" i="1"/>
  <c r="AG354" i="1" s="1"/>
  <c r="AF245" i="1"/>
  <c r="AG245" i="1" s="1"/>
  <c r="AF267" i="1"/>
  <c r="AG267" i="1" s="1"/>
  <c r="AF323" i="1"/>
  <c r="AG323" i="1" s="1"/>
  <c r="AF234" i="1"/>
  <c r="AG234" i="1" s="1"/>
  <c r="AF264" i="1"/>
  <c r="AG264" i="1" s="1"/>
  <c r="AF242" i="1"/>
  <c r="AG242" i="1" s="1"/>
  <c r="AF268" i="1"/>
  <c r="AG268" i="1" s="1"/>
  <c r="AF302" i="1"/>
  <c r="AG302" i="1" s="1"/>
  <c r="AF254" i="1"/>
  <c r="AG254" i="1" s="1"/>
  <c r="AF349" i="1"/>
  <c r="AG349" i="1" s="1"/>
  <c r="AF293" i="1"/>
  <c r="AG293" i="1" s="1"/>
  <c r="AF350" i="1"/>
  <c r="AG350" i="1" s="1"/>
  <c r="AF19" i="1"/>
  <c r="AG19" i="1" s="1"/>
  <c r="AF327" i="1"/>
  <c r="AG327" i="1" s="1"/>
  <c r="AF331" i="1"/>
  <c r="AG331" i="1" s="1"/>
  <c r="AF221" i="1"/>
  <c r="AG221" i="1" s="1"/>
  <c r="AF334" i="1"/>
  <c r="AG334" i="1" s="1"/>
  <c r="AF346" i="1"/>
  <c r="AG346" i="1" s="1"/>
  <c r="AF239" i="1"/>
  <c r="AG239" i="1" s="1"/>
  <c r="AF222" i="1"/>
  <c r="AG222" i="1" s="1"/>
  <c r="AF351" i="1"/>
  <c r="AG351" i="1" s="1"/>
  <c r="AF225" i="1"/>
  <c r="AG225" i="1" s="1"/>
  <c r="AF322" i="1"/>
  <c r="AG322" i="1" s="1"/>
  <c r="AF303" i="1"/>
  <c r="AG303" i="1" s="1"/>
  <c r="AF238" i="1"/>
  <c r="AG238" i="1" s="1"/>
  <c r="AF265" i="1"/>
  <c r="AG265" i="1" s="1"/>
  <c r="AF298" i="1"/>
  <c r="AG298" i="1" s="1"/>
  <c r="AF256" i="1"/>
  <c r="AG256" i="1" s="1"/>
  <c r="AF343" i="1"/>
  <c r="AG343" i="1" s="1"/>
  <c r="AF305" i="1"/>
  <c r="AG305" i="1" s="1"/>
  <c r="AF294" i="1"/>
  <c r="AG294" i="1" s="1"/>
  <c r="AF284" i="1"/>
  <c r="AG284" i="1" s="1"/>
  <c r="AF199" i="1"/>
  <c r="AG199" i="1" s="1"/>
  <c r="AF290" i="1"/>
  <c r="AG290" i="1" s="1"/>
  <c r="AF195" i="1"/>
  <c r="AG195" i="1" s="1"/>
  <c r="AF304" i="1"/>
  <c r="AG304" i="1" s="1"/>
  <c r="AF219" i="1"/>
  <c r="AG219" i="1" s="1"/>
  <c r="AF326" i="1"/>
  <c r="AG326" i="1" s="1"/>
  <c r="AF230" i="1"/>
  <c r="AG230" i="1" s="1"/>
  <c r="AF213" i="1"/>
  <c r="AG213" i="1" s="1"/>
  <c r="AF260" i="1"/>
  <c r="AG260" i="1" s="1"/>
  <c r="AF232" i="1"/>
  <c r="AG232" i="1" s="1"/>
  <c r="AF259" i="1"/>
  <c r="AG259" i="1" s="1"/>
  <c r="AF251" i="1"/>
  <c r="AG251" i="1" s="1"/>
  <c r="AF315" i="1"/>
  <c r="AG315" i="1" s="1"/>
  <c r="AF292" i="1"/>
  <c r="AG292" i="1" s="1"/>
  <c r="AF360" i="1"/>
  <c r="AG360" i="1" s="1"/>
  <c r="AF210" i="1"/>
  <c r="AG210" i="1" s="1"/>
  <c r="AF345" i="1"/>
  <c r="AG345" i="1" s="1"/>
  <c r="AF263" i="1"/>
  <c r="AG263" i="1" s="1"/>
  <c r="AF198" i="1"/>
  <c r="AG198" i="1" s="1"/>
  <c r="AF269" i="1"/>
  <c r="AG269" i="1" s="1"/>
  <c r="AF231" i="1"/>
  <c r="AG231" i="1" s="1"/>
  <c r="AF194" i="1"/>
  <c r="AG194" i="1" s="1"/>
  <c r="AF236" i="1"/>
  <c r="AG236" i="1" s="1"/>
  <c r="AF201" i="1"/>
  <c r="AG201" i="1" s="1"/>
  <c r="AF258" i="1"/>
  <c r="AG258" i="1" s="1"/>
  <c r="AF237" i="1"/>
  <c r="AG237" i="1" s="1"/>
  <c r="AF226" i="1"/>
  <c r="AG226" i="1" s="1"/>
  <c r="AF252" i="1"/>
  <c r="AG252" i="1" s="1"/>
  <c r="AF253" i="1"/>
  <c r="AG253" i="1" s="1"/>
  <c r="AF319" i="1"/>
  <c r="AG319" i="1" s="1"/>
  <c r="AF283" i="1"/>
  <c r="AG283" i="1" s="1"/>
  <c r="AF257" i="1"/>
  <c r="AG257" i="1" s="1"/>
  <c r="AF318" i="1"/>
  <c r="AG318" i="1" s="1"/>
  <c r="AF348" i="1"/>
  <c r="AG348" i="1" s="1"/>
  <c r="AF278" i="1"/>
  <c r="AG278" i="1" s="1"/>
  <c r="AF200" i="1"/>
  <c r="AG200" i="1" s="1"/>
  <c r="AF312" i="1"/>
  <c r="AG312" i="1" s="1"/>
  <c r="AF158" i="1"/>
  <c r="AG158" i="1" s="1"/>
  <c r="AF335" i="1"/>
  <c r="AG335" i="1" s="1"/>
  <c r="AF214" i="1"/>
  <c r="AG214" i="1" s="1"/>
  <c r="AF272" i="1"/>
  <c r="AG272" i="1" s="1"/>
  <c r="AF270" i="1"/>
  <c r="AG270" i="1" s="1"/>
  <c r="AF359" i="1"/>
  <c r="AG359" i="1" s="1"/>
  <c r="AF310" i="1"/>
  <c r="AG310" i="1" s="1"/>
  <c r="AF361" i="1"/>
  <c r="AG361" i="1" s="1"/>
  <c r="AF341" i="1"/>
  <c r="AG341" i="1" s="1"/>
  <c r="AF249" i="1"/>
  <c r="AG249" i="1" s="1"/>
  <c r="AF247" i="1"/>
  <c r="AG247" i="1" s="1"/>
  <c r="AF340" i="1"/>
  <c r="AG340" i="1" s="1"/>
  <c r="AF308" i="1"/>
  <c r="AG308" i="1" s="1"/>
  <c r="AF313" i="1"/>
  <c r="AG313" i="1" s="1"/>
  <c r="AF262" i="1"/>
  <c r="AG262" i="1" s="1"/>
  <c r="AF329" i="1"/>
  <c r="AG329" i="1" s="1"/>
  <c r="AF332" i="1"/>
  <c r="AG332" i="1" s="1"/>
  <c r="AF288" i="1"/>
  <c r="AG288" i="1" s="1"/>
  <c r="AF193" i="1"/>
  <c r="AG193" i="1" s="1"/>
  <c r="AF306" i="1"/>
  <c r="AG306" i="1" s="1"/>
  <c r="AF286" i="1"/>
  <c r="AG286" i="1" s="1"/>
  <c r="AF220" i="1"/>
  <c r="AG220" i="1" s="1"/>
  <c r="AF271" i="1"/>
  <c r="AG271" i="1" s="1"/>
  <c r="AF357" i="1"/>
  <c r="AG357" i="1" s="1"/>
  <c r="AF275" i="1"/>
  <c r="AG275" i="1" s="1"/>
  <c r="AF248" i="1"/>
  <c r="AG248" i="1" s="1"/>
  <c r="AF233" i="1"/>
  <c r="AG233" i="1" s="1"/>
  <c r="AF217" i="1"/>
  <c r="AG217" i="1" s="1"/>
  <c r="AF296" i="1"/>
  <c r="AG296" i="1" s="1"/>
  <c r="AF250" i="1"/>
  <c r="AG250" i="1" s="1"/>
  <c r="AF235" i="1"/>
  <c r="AG235" i="1" s="1"/>
  <c r="AF320" i="1"/>
  <c r="AG320" i="1" s="1"/>
  <c r="AF328" i="1"/>
  <c r="AG328" i="1" s="1"/>
  <c r="AF281" i="1"/>
  <c r="AG281" i="1" s="1"/>
  <c r="AF344" i="1"/>
  <c r="AG344" i="1" s="1"/>
  <c r="AF223" i="1"/>
  <c r="AG223" i="1" s="1"/>
  <c r="AF337" i="1"/>
  <c r="AG337" i="1" s="1"/>
  <c r="AF342" i="1"/>
  <c r="AG342" i="1" s="1"/>
  <c r="AF316" i="1"/>
  <c r="AG316" i="1" s="1"/>
  <c r="AF356" i="1"/>
  <c r="AG356" i="1" s="1"/>
  <c r="AF355" i="1"/>
  <c r="AG355" i="1" s="1"/>
  <c r="AF273" i="1"/>
  <c r="AG273" i="1" s="1"/>
  <c r="AF363" i="1" l="1"/>
  <c r="D3" i="1" s="1"/>
  <c r="D2" i="1"/>
  <c r="AG363" i="1" l="1"/>
  <c r="D4" i="1" s="1"/>
</calcChain>
</file>

<file path=xl/sharedStrings.xml><?xml version="1.0" encoding="utf-8"?>
<sst xmlns="http://schemas.openxmlformats.org/spreadsheetml/2006/main" count="3031" uniqueCount="952">
  <si>
    <t>Cena jednostkowa netto energii elektrycznej w zł/ kWh</t>
  </si>
  <si>
    <t>Cena oferty netto ogółem</t>
  </si>
  <si>
    <t>VAT</t>
  </si>
  <si>
    <t>Cena oferty brutto ogółem</t>
  </si>
  <si>
    <t>Lp.</t>
  </si>
  <si>
    <t>Nazwa klienta</t>
  </si>
  <si>
    <t>Adres do korespondencji</t>
  </si>
  <si>
    <t>NumerPPE</t>
  </si>
  <si>
    <t>Nazwa PPE</t>
  </si>
  <si>
    <t>Kod pocztowy (adres PPE)</t>
  </si>
  <si>
    <t>Poczta (adres PPE)</t>
  </si>
  <si>
    <t>Miejscowość (adres PPE)</t>
  </si>
  <si>
    <t>Ulica (adres PPE)</t>
  </si>
  <si>
    <t>Moc</t>
  </si>
  <si>
    <t>Grupa taryfowa</t>
  </si>
  <si>
    <t>Ilość ppe</t>
  </si>
  <si>
    <t>Ilość miesięcy</t>
  </si>
  <si>
    <t>Cena energii elektrycznej w zł/kWh</t>
  </si>
  <si>
    <t>Koszt energii elektrycznej</t>
  </si>
  <si>
    <t>Cena jednostkowa opłaty abonamentowej [zł/mc]</t>
  </si>
  <si>
    <t>Koszt opłaty abonamentowej</t>
  </si>
  <si>
    <t>Cena jednostkowa opłaty przejściowej [zł/kW/mc]</t>
  </si>
  <si>
    <t>Koszt opłaty przejściowej</t>
  </si>
  <si>
    <t>Cena jednostkowa składnika stałego stawki sieciowej [zł/kW/mc]</t>
  </si>
  <si>
    <t>Koszt składnika stałego stawki sieciowej</t>
  </si>
  <si>
    <t>Cena jednostkowa składnika zmiennego stawki sieciowej w s1 [zł/kWh]</t>
  </si>
  <si>
    <t>Koszt składnika zmiennego stawki sieciowej w s1</t>
  </si>
  <si>
    <t>Cena jednostkowa składnika zmiennego stawki sieciowej w s2 [zł/kWh]</t>
  </si>
  <si>
    <t xml:space="preserve">Koszt składnika zmiennego stawki sieciowej w s2 </t>
  </si>
  <si>
    <t>Koszt oferty netto</t>
  </si>
  <si>
    <t>Koszt oferty brutto</t>
  </si>
  <si>
    <t>strefa I</t>
  </si>
  <si>
    <t>strefa II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</si>
  <si>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</si>
  <si>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</si>
  <si>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</si>
  <si>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</si>
  <si>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</si>
  <si>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</si>
  <si>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</si>
  <si>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</si>
  <si>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</si>
  <si>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M</t>
  </si>
  <si>
    <t>N</t>
  </si>
  <si>
    <t>O</t>
  </si>
  <si>
    <t>P</t>
  </si>
  <si>
    <t>R</t>
  </si>
  <si>
    <t>C21</t>
  </si>
  <si>
    <t>C11</t>
  </si>
  <si>
    <t>72-100</t>
  </si>
  <si>
    <t>72-300</t>
  </si>
  <si>
    <t>73-155</t>
  </si>
  <si>
    <t>73-150</t>
  </si>
  <si>
    <t>73-132</t>
  </si>
  <si>
    <t>73-110</t>
  </si>
  <si>
    <t>72-130</t>
  </si>
  <si>
    <t>74-200</t>
  </si>
  <si>
    <t>74-503</t>
  </si>
  <si>
    <t>74-500</t>
  </si>
  <si>
    <t>74-520</t>
  </si>
  <si>
    <t>B21</t>
  </si>
  <si>
    <t>74-505</t>
  </si>
  <si>
    <t>72-110</t>
  </si>
  <si>
    <t>WODOCIĄGI ZACHODNIOPOMORSKIE SP. Z O. O.</t>
  </si>
  <si>
    <t>WODOCIĄGI ZACHODNIOPOMORSKIE SP. Z O. O., ul. I Brygady Legionów 8-10, 72-100 Goleniów</t>
  </si>
  <si>
    <t>PLENED00000590000000010003889353</t>
  </si>
  <si>
    <t>PRZEPOMPOWNIA ŚCIEKÓW 8</t>
  </si>
  <si>
    <t>DOLICE</t>
  </si>
  <si>
    <t>73-115</t>
  </si>
  <si>
    <t>DOBROPOLE PYRZYCKIE</t>
  </si>
  <si>
    <t>PLENED00000590000000010012905345</t>
  </si>
  <si>
    <t>PRZEPOMPOWNIA ŚCIEKÓW DOLICE-K/NR</t>
  </si>
  <si>
    <t>PLENED00000590000000010171746370</t>
  </si>
  <si>
    <t>PRZEPOMPOWNIA ŚCIEKÓW</t>
  </si>
  <si>
    <t>PLENED00000590000000010348982339</t>
  </si>
  <si>
    <t>PRZEPOMPOWNIA ŚCIEKÓW 7</t>
  </si>
  <si>
    <t>PLENED00000590000000010353371358</t>
  </si>
  <si>
    <t>PLENED00000590000000010082200346</t>
  </si>
  <si>
    <t>STACJA WODOCIĄGOWA</t>
  </si>
  <si>
    <t>PĘZINO</t>
  </si>
  <si>
    <t>73-131</t>
  </si>
  <si>
    <t>KRĄPIEL</t>
  </si>
  <si>
    <t>C12A</t>
  </si>
  <si>
    <t>PLENED00000590000000010170514397</t>
  </si>
  <si>
    <t>PLENED00000590000000010170532387</t>
  </si>
  <si>
    <t>OCZYSZCZALNIA ŚCIEKÓW</t>
  </si>
  <si>
    <t>PLENED00000590000000010170550377</t>
  </si>
  <si>
    <t>WARNICE</t>
  </si>
  <si>
    <t>74-201</t>
  </si>
  <si>
    <t>WÓJCIN</t>
  </si>
  <si>
    <t>PLENED00000590000000010170556309</t>
  </si>
  <si>
    <t>PRZEPOMPOWNIA ŚCIEKÓW P-6</t>
  </si>
  <si>
    <t>MOSKORZYN</t>
  </si>
  <si>
    <t>KOŁO URZĘDU GMINY</t>
  </si>
  <si>
    <t>PLENED00000590000000010170874391</t>
  </si>
  <si>
    <t>STARGARD</t>
  </si>
  <si>
    <t>TYCHOWO</t>
  </si>
  <si>
    <t>PLENED00000590000000010170906384</t>
  </si>
  <si>
    <t>PRZEPOMPOWNIA ŚCIEKÓW P/5 P</t>
  </si>
  <si>
    <t>PLENED00000590000000010310568394</t>
  </si>
  <si>
    <t>PRZEPOMPOWNIA ŚCIEKÓW PP-1</t>
  </si>
  <si>
    <t>STARAGRD</t>
  </si>
  <si>
    <t>PLENED00000590000000010170905363</t>
  </si>
  <si>
    <t>PRZEPOMPOWNIA ŚCIEKÓW P/3P</t>
  </si>
  <si>
    <t>ŚWIĘTE</t>
  </si>
  <si>
    <t>PLENED00000590000000010170908329</t>
  </si>
  <si>
    <t>PRZEPOMPOWNIA ŚCIEKÓW P4</t>
  </si>
  <si>
    <t>PLENED00000590000000010170907308</t>
  </si>
  <si>
    <t>PRZEPOMPOWNIA ŚCIEKÓW P/2 P</t>
  </si>
  <si>
    <t>STRACHOCIN</t>
  </si>
  <si>
    <t>PLENED00000590000000010169425323</t>
  </si>
  <si>
    <t>PRZEPOMPOWNIA ŚCIEKÓW P/1 P</t>
  </si>
  <si>
    <t>BYDGOSKA</t>
  </si>
  <si>
    <t>PLENED00000590000000010170997355</t>
  </si>
  <si>
    <t>73-102</t>
  </si>
  <si>
    <t>WITKOWO DRUGIE</t>
  </si>
  <si>
    <t>KRESOWIAN 40</t>
  </si>
  <si>
    <t>PLENED00000590000000010170998376</t>
  </si>
  <si>
    <t xml:space="preserve"> 3</t>
  </si>
  <si>
    <t>PLENED00000590000000010171000321</t>
  </si>
  <si>
    <t>MOSTOWA OBOK NR 21</t>
  </si>
  <si>
    <t>PLENED00000590000000010170999397</t>
  </si>
  <si>
    <t>WITKOWO</t>
  </si>
  <si>
    <t xml:space="preserve"> 86</t>
  </si>
  <si>
    <t>PLENED00000590000000010171006350</t>
  </si>
  <si>
    <t>KOLIN</t>
  </si>
  <si>
    <t>PLENED00000590000000010185301330</t>
  </si>
  <si>
    <t>PRZEPOMPOWNIA -P3</t>
  </si>
  <si>
    <t>PLENED00000590000000010187798387</t>
  </si>
  <si>
    <t>PRZEPOMPOWNIA P-6</t>
  </si>
  <si>
    <t>PLENED00000590000000010171662352</t>
  </si>
  <si>
    <t>CHOJNA</t>
  </si>
  <si>
    <t>BRWICE</t>
  </si>
  <si>
    <t>PLENED00000590000000010171739320</t>
  </si>
  <si>
    <t>SĄDÓW</t>
  </si>
  <si>
    <t>PLENED00000590000000010171776321</t>
  </si>
  <si>
    <t>PRZEPOMPOWNIA ŚCIEKÓW P-2</t>
  </si>
  <si>
    <t>BRZEZINA</t>
  </si>
  <si>
    <t>PLENED00000590000000010171832333</t>
  </si>
  <si>
    <t>KOLONIA</t>
  </si>
  <si>
    <t>PLENED00000590000000010709944379</t>
  </si>
  <si>
    <t>PRZEPOMPOWNIA ŚCIEKÓW -P3</t>
  </si>
  <si>
    <t>PLENED00000590000000010171838362</t>
  </si>
  <si>
    <t>PRZEPOMPOWNIA SCIEKÓW</t>
  </si>
  <si>
    <t>KOLEJOWA 8</t>
  </si>
  <si>
    <t>PLENED00000590000000010172090319</t>
  </si>
  <si>
    <t>KOZIELICE</t>
  </si>
  <si>
    <t>74-205</t>
  </si>
  <si>
    <t>TETYŃ</t>
  </si>
  <si>
    <t>PLENED00000590000000010172101356</t>
  </si>
  <si>
    <t>74-204</t>
  </si>
  <si>
    <t>PLENED00000590000000010172102377</t>
  </si>
  <si>
    <t>PLENED00000590000000010172103398</t>
  </si>
  <si>
    <t>PLENED00000590000000010172108309</t>
  </si>
  <si>
    <t>PLENED00000590000000010675557320</t>
  </si>
  <si>
    <t>PLENED00000590000000000026015957</t>
  </si>
  <si>
    <t>WO-40079, OCZYSZCZALNIA ŚCIEKÓW</t>
  </si>
  <si>
    <t>PLENED00000590000000010172121388</t>
  </si>
  <si>
    <t>SIEMCZYN</t>
  </si>
  <si>
    <t>PLENED00000590000000010363756387</t>
  </si>
  <si>
    <t>PLENED00000590000000010172633373</t>
  </si>
  <si>
    <t>MIELĘCIN</t>
  </si>
  <si>
    <t>74-230</t>
  </si>
  <si>
    <t>KRASNE</t>
  </si>
  <si>
    <t>PLENED00000590000000010172841376</t>
  </si>
  <si>
    <t>NAWODNA</t>
  </si>
  <si>
    <t>PLENED00000590000000010173036397</t>
  </si>
  <si>
    <t>CEDYNIA</t>
  </si>
  <si>
    <t>ORZECHÓW</t>
  </si>
  <si>
    <t>PLENED00000590000000010191179384</t>
  </si>
  <si>
    <t>PRZEPOMPOWNIA P-8</t>
  </si>
  <si>
    <t>PLENED00000590000000010191651305</t>
  </si>
  <si>
    <t>PRZEPOMPOWNIA P-7</t>
  </si>
  <si>
    <t>PLENED00000590000000010193681352</t>
  </si>
  <si>
    <t>PRZEPOMPOWNIA P-5</t>
  </si>
  <si>
    <t>PLENED00000590000000010206775331</t>
  </si>
  <si>
    <t>PRZEPOMPOWNIA P-4</t>
  </si>
  <si>
    <t>PLENED00000590000000010217164347</t>
  </si>
  <si>
    <t>PRZEPOMPOWNIA ŚCIEKÓW P-4</t>
  </si>
  <si>
    <t>WARSZYN</t>
  </si>
  <si>
    <t>PLENED00000590000000010230524383</t>
  </si>
  <si>
    <t xml:space="preserve"> 35</t>
  </si>
  <si>
    <t>PLENED00000590000000010248949375</t>
  </si>
  <si>
    <t>ŁOZICE</t>
  </si>
  <si>
    <t>PLENED00000590000000010801713332</t>
  </si>
  <si>
    <t xml:space="preserve"> DZ. 25/11</t>
  </si>
  <si>
    <t>PLENED00000590000000010310578313</t>
  </si>
  <si>
    <t>PRZEPOMPOWNIA ŚCIEKÓW PP-2</t>
  </si>
  <si>
    <t>SUŁKOWO</t>
  </si>
  <si>
    <t>PLENED00000590000000010674030360</t>
  </si>
  <si>
    <t>BIELICE</t>
  </si>
  <si>
    <t>74-202</t>
  </si>
  <si>
    <t>LINIE</t>
  </si>
  <si>
    <t>PLENED00000590000000010674172335</t>
  </si>
  <si>
    <t>SWOCHOWO</t>
  </si>
  <si>
    <t>PLENED00000590000000010674195333</t>
  </si>
  <si>
    <t>PLENED00000590000000010674245316</t>
  </si>
  <si>
    <t>NOWE CHRAPOWO</t>
  </si>
  <si>
    <t>PLENED00000590000000010674333321</t>
  </si>
  <si>
    <t>BABIN</t>
  </si>
  <si>
    <t>PLENED00000590000000010730245385</t>
  </si>
  <si>
    <t>PRZEPOMPOWNIA ŚCIEKÓW-DP</t>
  </si>
  <si>
    <t xml:space="preserve"> DZ. 1471</t>
  </si>
  <si>
    <t>PLENED00000590000000000000170854</t>
  </si>
  <si>
    <t>WO-4221, OCZYSZCZALNIA SCIEKÓW</t>
  </si>
  <si>
    <t>PLENED00000590000000010169021375</t>
  </si>
  <si>
    <t>WO-40024, STACJA WODOCIĄGOWA</t>
  </si>
  <si>
    <t>PLENED00000590000000010727213345</t>
  </si>
  <si>
    <t>CZARTORYJA</t>
  </si>
  <si>
    <t>PLENED00000590000000010820622303</t>
  </si>
  <si>
    <t xml:space="preserve"> 136/9</t>
  </si>
  <si>
    <t>PLENED00000590000000010728138370</t>
  </si>
  <si>
    <t>BIELINEK</t>
  </si>
  <si>
    <t>PLENED00000590000000010734548344</t>
  </si>
  <si>
    <t>ŻALĘCINO</t>
  </si>
  <si>
    <t>PLENED00000590000000010800533384</t>
  </si>
  <si>
    <t>PRZEPOMPOWNIA  ŚCIEKÓW</t>
  </si>
  <si>
    <t xml:space="preserve"> DZ. 50/2</t>
  </si>
  <si>
    <t>PLENED00000590000000010001452392</t>
  </si>
  <si>
    <t>BAZA OT LIPNIK</t>
  </si>
  <si>
    <t>LIPNIK</t>
  </si>
  <si>
    <t>PLENED00000590000000010022556383</t>
  </si>
  <si>
    <t>PLENED00000590000000010002785352</t>
  </si>
  <si>
    <t>MORZYCA</t>
  </si>
  <si>
    <t>PLENED00000590000000010002925382</t>
  </si>
  <si>
    <t>PRZEPOMPOWNIA ŚCIEKÓW 5</t>
  </si>
  <si>
    <t>PLENED00000590000000010077612319</t>
  </si>
  <si>
    <t>PRZEPOMPOWNIA</t>
  </si>
  <si>
    <t>KOBYLANKA</t>
  </si>
  <si>
    <t>73-108</t>
  </si>
  <si>
    <t>SZKOLNA DZ.375</t>
  </si>
  <si>
    <t>PLENED00000590000000010170968328</t>
  </si>
  <si>
    <t>JEZIORNA</t>
  </si>
  <si>
    <t>PLENED00000590000000010170978344</t>
  </si>
  <si>
    <t>CHROBREGO DZ.147</t>
  </si>
  <si>
    <t>PLENED00000590000000010170980386</t>
  </si>
  <si>
    <t>SZCZECIŃSKA DZ.68/57</t>
  </si>
  <si>
    <t>PLENED00000590000000010132199397</t>
  </si>
  <si>
    <t>MORZYCZYN</t>
  </si>
  <si>
    <t xml:space="preserve"> DZ.509/8</t>
  </si>
  <si>
    <t>PLENED00000590000000010146159326</t>
  </si>
  <si>
    <t xml:space="preserve">PRZEPOMPOWNIA ŚCIEKÓW  </t>
  </si>
  <si>
    <t>UL. ENERGETYKÓW DZ.442</t>
  </si>
  <si>
    <t>PLENED00000590000000010170576341</t>
  </si>
  <si>
    <t>UL. RYBOŁOWA /DEPTAK/</t>
  </si>
  <si>
    <t>PLENED00000590000000010170577362</t>
  </si>
  <si>
    <t>PRZEPOMPOWNIA ŚCIEKÓW P-9</t>
  </si>
  <si>
    <t>UL. SZCZECIŃSKA /POLICJA/</t>
  </si>
  <si>
    <t>PLENED00000590000000010170578383</t>
  </si>
  <si>
    <t>PRZEPOMPOWNIA ŚCIEKÓW P-10</t>
  </si>
  <si>
    <t>OSIEDLE PÓŁNOCNE</t>
  </si>
  <si>
    <t>PLENED00000590000000010170579307</t>
  </si>
  <si>
    <t>PRZEPOMPOWNIA ŚCIEKÓW P-11</t>
  </si>
  <si>
    <t>UL. DŁUGA VIS A VIS/35</t>
  </si>
  <si>
    <t>PLENED00000590000000010170580328</t>
  </si>
  <si>
    <t>PRZEPOMPOWNIA ŚCIEKÓW P-13</t>
  </si>
  <si>
    <t>DŁUGA /CHROBREGO/</t>
  </si>
  <si>
    <t>PLENED00000590000000010169150368</t>
  </si>
  <si>
    <t>ULIKOWO</t>
  </si>
  <si>
    <t>PLENED00000590000000010169151389</t>
  </si>
  <si>
    <t>PLENED00000590000000010731884369</t>
  </si>
  <si>
    <t>WO-40019, STACJA WODOCIAGOWA</t>
  </si>
  <si>
    <t>PLAC MAJDANEK</t>
  </si>
  <si>
    <t>C22A</t>
  </si>
  <si>
    <t>PLENED00000590000000010169514349</t>
  </si>
  <si>
    <t>LUBOWO</t>
  </si>
  <si>
    <t>PLENED00000590000000010169522323</t>
  </si>
  <si>
    <t>POCZERNIN</t>
  </si>
  <si>
    <t>PLENED00000590000000010169532339</t>
  </si>
  <si>
    <t>REPTOWO</t>
  </si>
  <si>
    <t xml:space="preserve"> DZ.493</t>
  </si>
  <si>
    <t>PLENED00000590000000010169538368</t>
  </si>
  <si>
    <t>KLĘPINO</t>
  </si>
  <si>
    <t>PLENED00000590000000010169539389</t>
  </si>
  <si>
    <t xml:space="preserve"> 1</t>
  </si>
  <si>
    <t>PLENED00000590000000010377325350</t>
  </si>
  <si>
    <t xml:space="preserve"> DZ.253</t>
  </si>
  <si>
    <t>PLENED00000590000000010169543376</t>
  </si>
  <si>
    <t>OBRYTA</t>
  </si>
  <si>
    <t>K/BASENU</t>
  </si>
  <si>
    <t>PLENED00000590000000010169544397</t>
  </si>
  <si>
    <t>K/BOISKA</t>
  </si>
  <si>
    <t>PLENED00000590000000010170234337</t>
  </si>
  <si>
    <t>MAŁKOCIN</t>
  </si>
  <si>
    <t>PLENED00000590000000010170518384</t>
  </si>
  <si>
    <t>KURCEWO</t>
  </si>
  <si>
    <t>PLENED00000590000000010170524316</t>
  </si>
  <si>
    <t>STRZYŻNO</t>
  </si>
  <si>
    <t>PLENED00000590000000010170525337</t>
  </si>
  <si>
    <t>PLENED00000590000000010170586357</t>
  </si>
  <si>
    <t>PRZEPOMPOWNIA ŚCIEKÓW P-8</t>
  </si>
  <si>
    <t>ZIELENIEWO</t>
  </si>
  <si>
    <t>WĘDKARSKA</t>
  </si>
  <si>
    <t>PLENED00000590000000010815720375</t>
  </si>
  <si>
    <t>TŁOCZNIA ŚCIEKÓW  P1</t>
  </si>
  <si>
    <t xml:space="preserve"> DZ. 217/43</t>
  </si>
  <si>
    <t>PLENED00000590000000010170587378</t>
  </si>
  <si>
    <t>JĘCZYDÓŁ</t>
  </si>
  <si>
    <t>PLENED00000590000000010170601381</t>
  </si>
  <si>
    <t>PLENED00000590000000010675579394</t>
  </si>
  <si>
    <t>DZ.127/24</t>
  </si>
  <si>
    <t>PLENED00000590000000010794207331</t>
  </si>
  <si>
    <t xml:space="preserve"> DZ. 107/14</t>
  </si>
  <si>
    <t>PLENED00000590000000010170957388</t>
  </si>
  <si>
    <t>BIELKOWO</t>
  </si>
  <si>
    <t xml:space="preserve"> 10</t>
  </si>
  <si>
    <t>PLENED00000590000000010730356388</t>
  </si>
  <si>
    <t xml:space="preserve"> DZ,402/73</t>
  </si>
  <si>
    <t>PLENED00000590000000010830437390</t>
  </si>
  <si>
    <t xml:space="preserve"> DZ.144/1</t>
  </si>
  <si>
    <t>PLENED00000590000000010830478378</t>
  </si>
  <si>
    <t xml:space="preserve"> dz.321 na/Rekowo</t>
  </si>
  <si>
    <t>PLENED00000590000000010358808366</t>
  </si>
  <si>
    <t>PRZEPOMPOWNIA ŚCIEKÓW PI</t>
  </si>
  <si>
    <t>SZKOLNA 15/17</t>
  </si>
  <si>
    <t>PLENED00000590000000010370391333</t>
  </si>
  <si>
    <t>PRZEPOMPOWNIA ŚCIEKÓW PS1</t>
  </si>
  <si>
    <t>SZCZECIŃSKA dz.421/9</t>
  </si>
  <si>
    <t>PLENED00000590000000010793026362</t>
  </si>
  <si>
    <t>KWIATOWA DZ.130/39</t>
  </si>
  <si>
    <t>PLENED00000590000000010809093306</t>
  </si>
  <si>
    <t>OSIEDLE NOWY HORYZONT DZ.132/129</t>
  </si>
  <si>
    <t>PLENED00000590000000010809511354</t>
  </si>
  <si>
    <t>OSIEDLE ZIELONE DZ. 899/83</t>
  </si>
  <si>
    <t>PLENED00000590000000010171025361</t>
  </si>
  <si>
    <t>MIESZKOWICE</t>
  </si>
  <si>
    <t>ZIELIN</t>
  </si>
  <si>
    <t>DZ.346/8</t>
  </si>
  <si>
    <t>PLENED00000590000000010345427374</t>
  </si>
  <si>
    <t>GRYFICE</t>
  </si>
  <si>
    <t>PLENED00000590000000010171275373</t>
  </si>
  <si>
    <t>MORYŃ</t>
  </si>
  <si>
    <t>PRZYJEZIERZE</t>
  </si>
  <si>
    <t>PLENED00000590000000010171284368</t>
  </si>
  <si>
    <t>GĄDNO</t>
  </si>
  <si>
    <t>PLENED00000590000000010171302358</t>
  </si>
  <si>
    <t>BANIE</t>
  </si>
  <si>
    <t>74-111</t>
  </si>
  <si>
    <t>ROŻNOWO</t>
  </si>
  <si>
    <t>PLENED00000590000000010171321369</t>
  </si>
  <si>
    <t>74-110</t>
  </si>
  <si>
    <t>BANIEWICE</t>
  </si>
  <si>
    <t xml:space="preserve"> 21</t>
  </si>
  <si>
    <t>PLENED00000590000000010171323314</t>
  </si>
  <si>
    <t xml:space="preserve"> 103A</t>
  </si>
  <si>
    <t>PLENED00000590000000010171324335</t>
  </si>
  <si>
    <t xml:space="preserve"> 107</t>
  </si>
  <si>
    <t>PLENED00000590000000010171325356</t>
  </si>
  <si>
    <t xml:space="preserve"> 101</t>
  </si>
  <si>
    <t>PLENED00000590000000010171403345</t>
  </si>
  <si>
    <t>SWOBNICA</t>
  </si>
  <si>
    <t>PLENED00000590000000010171417348</t>
  </si>
  <si>
    <t>PLENED00000590000000010171418369</t>
  </si>
  <si>
    <t>PLENED00000590000000010171419390</t>
  </si>
  <si>
    <t>PLENED00000590000000010171420314</t>
  </si>
  <si>
    <t>PLENED00000590000000010171421335</t>
  </si>
  <si>
    <t>PLENED00000590000000010171470394</t>
  </si>
  <si>
    <t>DŁUŻYNA</t>
  </si>
  <si>
    <t>PLENED00000590000000010171501366</t>
  </si>
  <si>
    <t>PIASKOWO</t>
  </si>
  <si>
    <t>PLENED00000590000000010171505353</t>
  </si>
  <si>
    <t>SKOTNIKI</t>
  </si>
  <si>
    <t>PLENED00000590000000010171506374</t>
  </si>
  <si>
    <t>PIASECZNO</t>
  </si>
  <si>
    <t>PLENED00000590000000010171525385</t>
  </si>
  <si>
    <t>BIAŁĘGI</t>
  </si>
  <si>
    <t>PLENED00000590000000010171527330</t>
  </si>
  <si>
    <t>NAROST</t>
  </si>
  <si>
    <t>PLENED00000590000000010171617377</t>
  </si>
  <si>
    <t>TRZCIŃSKO ZDRÓJ</t>
  </si>
  <si>
    <t>74-510</t>
  </si>
  <si>
    <t>GÓRALICE</t>
  </si>
  <si>
    <t>PLENED00000590000000010171624330</t>
  </si>
  <si>
    <t>KLASZTORNE</t>
  </si>
  <si>
    <t>PLENED00000590000000010171629338</t>
  </si>
  <si>
    <t>STRZESZÓW</t>
  </si>
  <si>
    <t>PLENED00000590000000010171697311</t>
  </si>
  <si>
    <t>ROSNOWO</t>
  </si>
  <si>
    <t>PLENED00000590000000010171789303</t>
  </si>
  <si>
    <t>SUCHAŃ</t>
  </si>
  <si>
    <t>BRUDZEWICE</t>
  </si>
  <si>
    <t>PLENED00000590000000010171797374</t>
  </si>
  <si>
    <t>BARZKOWICE</t>
  </si>
  <si>
    <t>PLENED00000590000000010175655397</t>
  </si>
  <si>
    <t>GOLINKA</t>
  </si>
  <si>
    <t>PLENED00000590000000010175729302</t>
  </si>
  <si>
    <t>PLENED00000590000000010171809335</t>
  </si>
  <si>
    <t>WAPNICA</t>
  </si>
  <si>
    <t>PLENED00000590000000010734515330</t>
  </si>
  <si>
    <t>WO-4969, STACJA WODOCIĄGOWA</t>
  </si>
  <si>
    <t>PLENED00000590000000010171811377</t>
  </si>
  <si>
    <t>NOSOWO</t>
  </si>
  <si>
    <t>PLENED00000590000000010171822317</t>
  </si>
  <si>
    <t>STACJA WODOCIAGOWA</t>
  </si>
  <si>
    <t>ŻUKOWO</t>
  </si>
  <si>
    <t>PLENED00000590000000010171894374</t>
  </si>
  <si>
    <t>74-211</t>
  </si>
  <si>
    <t>CIESZYSŁAW</t>
  </si>
  <si>
    <t>PLENED00000590000000010171895395</t>
  </si>
  <si>
    <t>PLENED00000590000000010171898361</t>
  </si>
  <si>
    <t>ZABORSKO</t>
  </si>
  <si>
    <t>PLENED00000590000000010171899382</t>
  </si>
  <si>
    <t>PLENED00000590000000010171904390</t>
  </si>
  <si>
    <t>STARY PRZYLEP</t>
  </si>
  <si>
    <t>PLENED00000590000000010172048310</t>
  </si>
  <si>
    <t>PYRZYCE</t>
  </si>
  <si>
    <t>OBROMINO</t>
  </si>
  <si>
    <t>PLENED00000590000000010172111372</t>
  </si>
  <si>
    <t>PRZYDARŁÓW</t>
  </si>
  <si>
    <t>PLENED00000590000000010172152360</t>
  </si>
  <si>
    <t>KRZEMLIN</t>
  </si>
  <si>
    <t>PLENED00000590000000010172507346</t>
  </si>
  <si>
    <t>PLENED00000590000000010172521349</t>
  </si>
  <si>
    <t>NOWICE</t>
  </si>
  <si>
    <t>PLENED00000590000000010172538318</t>
  </si>
  <si>
    <t>LIPIANY</t>
  </si>
  <si>
    <t>74-240</t>
  </si>
  <si>
    <t>DERCZEWKO</t>
  </si>
  <si>
    <t>PLENED00000590000000010172643389</t>
  </si>
  <si>
    <t>OCZYSZCZALNIA  SCIEKÓW</t>
  </si>
  <si>
    <t>BATOWO</t>
  </si>
  <si>
    <t>PLENED00000590000000010172718315</t>
  </si>
  <si>
    <t>MĘTNO</t>
  </si>
  <si>
    <t>PLENED00000590000000010172924373</t>
  </si>
  <si>
    <t>BAZA OT CHOJNA</t>
  </si>
  <si>
    <t>POLNA 7</t>
  </si>
  <si>
    <t>PLENED00000590000000010172925394</t>
  </si>
  <si>
    <t>PLENED00000590000000010347308396</t>
  </si>
  <si>
    <t>GRANICZNA</t>
  </si>
  <si>
    <t>PLENED00000590000000010172990304</t>
  </si>
  <si>
    <t>KAMIENNY JAZ</t>
  </si>
  <si>
    <t>PLENED00000590000000010172997354</t>
  </si>
  <si>
    <t>STRZELCZYN</t>
  </si>
  <si>
    <t>PLENED00000590000000010173054387</t>
  </si>
  <si>
    <t>LUBIECHÓW GÓRNY</t>
  </si>
  <si>
    <t>PLENED00000590000000010173066348</t>
  </si>
  <si>
    <t>KLĘPICZ</t>
  </si>
  <si>
    <t>PLENED00000590000000010173076364</t>
  </si>
  <si>
    <t>STOKI</t>
  </si>
  <si>
    <t>PLENED00000590000000010173091388</t>
  </si>
  <si>
    <t>74-506</t>
  </si>
  <si>
    <t>RADUŃ</t>
  </si>
  <si>
    <t>PLENED00000590000000010175749334</t>
  </si>
  <si>
    <t>GOLINA</t>
  </si>
  <si>
    <t>PLENED00000590000000010196284307</t>
  </si>
  <si>
    <t>PLENED00000590000000010178837386</t>
  </si>
  <si>
    <t>DŁUSKO GRYFIŃSKIE</t>
  </si>
  <si>
    <t>PLENED00000590000000010190588389</t>
  </si>
  <si>
    <t>PRZEPOMPOWNIA ŚCIEKÓW P-1</t>
  </si>
  <si>
    <t>STRZEBIELEWO</t>
  </si>
  <si>
    <t>PLENED00000590000000010205085343</t>
  </si>
  <si>
    <t>PIASEK</t>
  </si>
  <si>
    <t>PLENED00000590000000010264072380</t>
  </si>
  <si>
    <t>GRABOWO</t>
  </si>
  <si>
    <t>PLENED00000590000000010347147313</t>
  </si>
  <si>
    <t>PYRZYCE(KARNIEWO)</t>
  </si>
  <si>
    <t>RYCERZA PRZYBORA</t>
  </si>
  <si>
    <t>PLENED00000590000000010347313307</t>
  </si>
  <si>
    <t>LISIE POLE</t>
  </si>
  <si>
    <t>PLENED00000590000000010347544308</t>
  </si>
  <si>
    <t>STRÓŻEWO</t>
  </si>
  <si>
    <t>PLENED00000590000000010348059356</t>
  </si>
  <si>
    <t>MIRONÓW</t>
  </si>
  <si>
    <t>PLENED00000590000000010352750315</t>
  </si>
  <si>
    <t>OSINÓW DOLNY</t>
  </si>
  <si>
    <t>PLENED00000590000000010353542360</t>
  </si>
  <si>
    <t>ZAŁĘŻE</t>
  </si>
  <si>
    <t>PLENED00000590000000010375037317</t>
  </si>
  <si>
    <t>GDAŃSKA DZ.595</t>
  </si>
  <si>
    <t>PLENED00000590000000010726858359</t>
  </si>
  <si>
    <t>MOSTOWA DZ.453</t>
  </si>
  <si>
    <t>PLENED00000590000000010169019333</t>
  </si>
  <si>
    <t>WO-4993, OCZYSZCZALNIA ŚCIEKÓW</t>
  </si>
  <si>
    <t>OGRODOWA</t>
  </si>
  <si>
    <t>PLENED00000590000000010311396322</t>
  </si>
  <si>
    <t>WO-4994, STACJA WODOCIĄGOWA</t>
  </si>
  <si>
    <t>2 MARCA</t>
  </si>
  <si>
    <t>PLENED00000590000000010674092304</t>
  </si>
  <si>
    <t>WITNICA</t>
  </si>
  <si>
    <t>PLENED00000590000000010675014363</t>
  </si>
  <si>
    <t>PLENED00000590000000010696212388</t>
  </si>
  <si>
    <t>PLENED00000590000000010697045324</t>
  </si>
  <si>
    <t>PLENED00000590000000010698048338</t>
  </si>
  <si>
    <t>PLENED00000590000000010704386352</t>
  </si>
  <si>
    <t>PS PG</t>
  </si>
  <si>
    <t>PLENED00000590000000010704795308</t>
  </si>
  <si>
    <t>K/ BOISKA</t>
  </si>
  <si>
    <t>PLENED00000590000000010731931386</t>
  </si>
  <si>
    <t>WO-40026, STACJA WODOCIĄGOWA</t>
  </si>
  <si>
    <t>DZ. 6/7</t>
  </si>
  <si>
    <t>PLENED00000590000000010705284392</t>
  </si>
  <si>
    <t>DĘBICA</t>
  </si>
  <si>
    <t>PLENED00000590000000010705665342</t>
  </si>
  <si>
    <t>PLENED00000590000000010706862356</t>
  </si>
  <si>
    <t>BARNIM</t>
  </si>
  <si>
    <t>PLENED00000590000000010727177365</t>
  </si>
  <si>
    <t>KRZYMÓW</t>
  </si>
  <si>
    <t>PLENED00000590000000010727254333</t>
  </si>
  <si>
    <t>PLENED00000590000000010728438365</t>
  </si>
  <si>
    <t>DZ. 268/1</t>
  </si>
  <si>
    <t>PLENED00000590000000010727841341</t>
  </si>
  <si>
    <t>WIERZBNO</t>
  </si>
  <si>
    <t>PLENED00000590000000010729199341</t>
  </si>
  <si>
    <t>KRAJNIK GÓRNY</t>
  </si>
  <si>
    <t>PLENED00000590000000010729577325</t>
  </si>
  <si>
    <t>PLENED00000590000000010794601360</t>
  </si>
  <si>
    <t>PRZEPOMPOWNIA ŚCIEKÓW P1</t>
  </si>
  <si>
    <t>KRĘPCEWO</t>
  </si>
  <si>
    <t xml:space="preserve"> DZ.14</t>
  </si>
  <si>
    <t>PLENED00000590000000010794604326</t>
  </si>
  <si>
    <t>PRZEPOMPOWNIA ŚCIEKÓ P2</t>
  </si>
  <si>
    <t xml:space="preserve"> dz.263/51</t>
  </si>
  <si>
    <t>PLENED00000590000000010796879377</t>
  </si>
  <si>
    <t>TŁOCZNIA ŚCIEKÓW PG1</t>
  </si>
  <si>
    <t>GOLCZEWO</t>
  </si>
  <si>
    <t xml:space="preserve"> DZ.42/7</t>
  </si>
  <si>
    <t>PLENED00000590000000010797532316</t>
  </si>
  <si>
    <t>TŁOCZNIA ŚCIEKÓW PS2</t>
  </si>
  <si>
    <t>SKALIN</t>
  </si>
  <si>
    <t xml:space="preserve"> dz.374</t>
  </si>
  <si>
    <t>PLENED00000590000000000002385809</t>
  </si>
  <si>
    <t>WO-4476, PRZEPOM. ŚCIEKÓW PS 1</t>
  </si>
  <si>
    <t>DZ. 343/3</t>
  </si>
  <si>
    <t>PLENED00000590000000010797800318</t>
  </si>
  <si>
    <t>PRZEPOMPOWNIA ŚCIEKÓW PW1</t>
  </si>
  <si>
    <t>WIERZCHLĄD</t>
  </si>
  <si>
    <t xml:space="preserve"> DZ.19/1</t>
  </si>
  <si>
    <t>PLENED00000590000000010797804305</t>
  </si>
  <si>
    <t>PRZEPOMPOWNIA ŚCIEKÓW PW2</t>
  </si>
  <si>
    <t xml:space="preserve"> dz.29/1</t>
  </si>
  <si>
    <t>PLENED00000590000000010801668357</t>
  </si>
  <si>
    <t>TRZEBIEŃ</t>
  </si>
  <si>
    <t xml:space="preserve"> 12/1 DZ.</t>
  </si>
  <si>
    <t>PLENED00000590000000000002126802</t>
  </si>
  <si>
    <t>WO-4444, PRZEPOMPOWNIA ŚCIEKÓW</t>
  </si>
  <si>
    <t xml:space="preserve"> DZ.5/13</t>
  </si>
  <si>
    <t>PLENED00000590000000010804187391</t>
  </si>
  <si>
    <t>KOSZEWKO</t>
  </si>
  <si>
    <t xml:space="preserve"> DZ. 49/1</t>
  </si>
  <si>
    <t>PLENED00000590000000010804190357</t>
  </si>
  <si>
    <t>PRZEPOMPOWNIA ŚCIEKÓW PKo1</t>
  </si>
  <si>
    <t>KOSZEWO</t>
  </si>
  <si>
    <t>DZ. 45</t>
  </si>
  <si>
    <t>PLENED00000590000000010814194339</t>
  </si>
  <si>
    <t>TŁOCZNIA P2</t>
  </si>
  <si>
    <t>KUNOWO</t>
  </si>
  <si>
    <t xml:space="preserve"> DZ.205/1</t>
  </si>
  <si>
    <t>PLENED00000590000000010814196381</t>
  </si>
  <si>
    <t>TŁOCZNIA DZ.132/1</t>
  </si>
  <si>
    <t xml:space="preserve"> DZ.132/1</t>
  </si>
  <si>
    <t>PLENED00000590000000010730081336</t>
  </si>
  <si>
    <t>WO-4978, STACJA WODOCIAGOWA</t>
  </si>
  <si>
    <t>PLENED00000590000000010819851311</t>
  </si>
  <si>
    <t>GRZĘDZICE</t>
  </si>
  <si>
    <t>PLENED00000590000000010819852332</t>
  </si>
  <si>
    <t>RADOŚCI DZ.375/20</t>
  </si>
  <si>
    <t>PLENED00000590000000010828872311</t>
  </si>
  <si>
    <t>STEPNICA</t>
  </si>
  <si>
    <t>72-112</t>
  </si>
  <si>
    <t>STEPNICZKA</t>
  </si>
  <si>
    <t>BARNIMA DZ. 33/2</t>
  </si>
  <si>
    <t>PLENED00000590000000010190758370</t>
  </si>
  <si>
    <t>MASZEWO</t>
  </si>
  <si>
    <t>72-131</t>
  </si>
  <si>
    <t>PRZEMOCZE</t>
  </si>
  <si>
    <t>PLENED00000590000000010060752309</t>
  </si>
  <si>
    <t>PRZYBIERNÓW</t>
  </si>
  <si>
    <t>PLENED00000590000000010191181329</t>
  </si>
  <si>
    <t>MACIEJEWO</t>
  </si>
  <si>
    <t>PLENED00000590000000010058107345</t>
  </si>
  <si>
    <t>PLENED00000590000000010039458305</t>
  </si>
  <si>
    <t>RADOWO MAŁE</t>
  </si>
  <si>
    <t>72-314</t>
  </si>
  <si>
    <t>RADOWO WIELKIE</t>
  </si>
  <si>
    <t>PLENED00000590000000010102059382</t>
  </si>
  <si>
    <t>WĘGORZYNO</t>
  </si>
  <si>
    <t>CHWARSTNO</t>
  </si>
  <si>
    <t>PLENED00000590000000010277081320</t>
  </si>
  <si>
    <t>DŁUSKO</t>
  </si>
  <si>
    <t>PLENED00000590000000010277916395</t>
  </si>
  <si>
    <t>GOŚCISŁAW</t>
  </si>
  <si>
    <t>PLENED00000590000000010279288398</t>
  </si>
  <si>
    <t>PODLIPCE</t>
  </si>
  <si>
    <t>PLENED00000590000000010281176373</t>
  </si>
  <si>
    <t>PRZYTOŃ</t>
  </si>
  <si>
    <t>PLENED00000590000000010345426353</t>
  </si>
  <si>
    <t>BRZEŹNIAK</t>
  </si>
  <si>
    <t>PLENED00000590000000010345435348</t>
  </si>
  <si>
    <t>GOSTOMIN</t>
  </si>
  <si>
    <t>PLENED00000590000000010345442398</t>
  </si>
  <si>
    <t>72-313</t>
  </si>
  <si>
    <t>GÓRZYCA</t>
  </si>
  <si>
    <t>PLENED00000590000000010345443322</t>
  </si>
  <si>
    <t>MOŁDAWIN</t>
  </si>
  <si>
    <t>PLENED00000590000000010380553335</t>
  </si>
  <si>
    <t>ROGÓWKO</t>
  </si>
  <si>
    <t>PLENED00000590000000010380907397</t>
  </si>
  <si>
    <t>WIEWIECKO</t>
  </si>
  <si>
    <t>PLENED00000590000000010382282366</t>
  </si>
  <si>
    <t>WINNIKI</t>
  </si>
  <si>
    <t>PLENED00000590000000010473130378</t>
  </si>
  <si>
    <t>BOCZNA</t>
  </si>
  <si>
    <t>PLENED00000590000000010473131302</t>
  </si>
  <si>
    <t>ŁĄKOWA</t>
  </si>
  <si>
    <t>PLENED00000590000000010473132323</t>
  </si>
  <si>
    <t>NOWY ŚWIAT</t>
  </si>
  <si>
    <t>PLENED00000590000000010473137331</t>
  </si>
  <si>
    <t>PRZEPOMPOWNIA ŚCIEKÓW P-5</t>
  </si>
  <si>
    <t>TADEUSZA KOŚCIUSZKI 8A</t>
  </si>
  <si>
    <t>PLENED00000590000000010473138352</t>
  </si>
  <si>
    <t>TADEUSZA KOŚCIUSZKI 8</t>
  </si>
  <si>
    <t>PLENED00000590000000010473140394</t>
  </si>
  <si>
    <t>PRZEPOMPOWNIA ŚCIEKÓW P-7</t>
  </si>
  <si>
    <t>TADEUSZA KOŚCIUSZKI 26</t>
  </si>
  <si>
    <t>PLENED00000590000000010473141318</t>
  </si>
  <si>
    <t>TADEUSZA KOŚCIUSZKI 25</t>
  </si>
  <si>
    <t>PLENED00000590000000010473143360</t>
  </si>
  <si>
    <t>TADEUSZA KOŚCIUSZKI 9</t>
  </si>
  <si>
    <t>PLENED00000590000000010473144381</t>
  </si>
  <si>
    <t>TADEUSZA KOŚCIUSZKI 24</t>
  </si>
  <si>
    <t>PLENED00000590000000010473146326</t>
  </si>
  <si>
    <t>TADEUSZA KOŚCIUSZKI 23</t>
  </si>
  <si>
    <t>PLENED00000590000000010473148368</t>
  </si>
  <si>
    <t>PRZEPOMPOWNIA ŚCIEKÓW P-12</t>
  </si>
  <si>
    <t>TADEUSZA KOŚCIUSZKI 22</t>
  </si>
  <si>
    <t>PLENED00000590000000010473149389</t>
  </si>
  <si>
    <t>TADEUSZA KOŚCIUSZKI 10</t>
  </si>
  <si>
    <t>PLENED00000590000000010473150313</t>
  </si>
  <si>
    <t>PRZEPOMPOWNIA ŚIEKÓW P-14/15</t>
  </si>
  <si>
    <t>TADEUSZA KOŚCIUSZKI DZ 816</t>
  </si>
  <si>
    <t>PLENED00000590000000010473151334</t>
  </si>
  <si>
    <t>PRZEPOMPOWNIA ŚCIEKÓW P-17</t>
  </si>
  <si>
    <t>TADEUSZA KOŚCIUSZKI 20</t>
  </si>
  <si>
    <t>PLENED00000590000000010473152355</t>
  </si>
  <si>
    <t>PRZEPOMPOWNIA ŚCIEKÓW P-18</t>
  </si>
  <si>
    <t>TADEUSZA KOŚCIUSZKI 19A</t>
  </si>
  <si>
    <t>PLENED00000590000000010473153376</t>
  </si>
  <si>
    <t>PRZEPOMPOWNIA ŚCIEKÓW P-20</t>
  </si>
  <si>
    <t>TADEUSZA KOŚCIUSZKI 19</t>
  </si>
  <si>
    <t>PLENED00000590000000010473154397</t>
  </si>
  <si>
    <t>PRZEPOMPOWNIA ŚCIEKÓW P-21</t>
  </si>
  <si>
    <t>TADEUSZA KOŚCIUSZKI 14</t>
  </si>
  <si>
    <t>PLENED00000590000000010473157363</t>
  </si>
  <si>
    <t>PRZEPOMPOWNIA ŚCIEKÓW P-22</t>
  </si>
  <si>
    <t>PLENED00000590000000010473158384</t>
  </si>
  <si>
    <t>PRZEPOMPOWNIA ŚCIEKÓW P-23</t>
  </si>
  <si>
    <t>TADEUSZA KOŚCIUSZKI 18</t>
  </si>
  <si>
    <t>PLENED00000590000000010473159308</t>
  </si>
  <si>
    <t>PRZEPOMPOWNIA ŚCIEKÓW P-24</t>
  </si>
  <si>
    <t>TADEUSZA KOŚCIUSZKI 17</t>
  </si>
  <si>
    <t>PLENED00000590000000010473161350</t>
  </si>
  <si>
    <t>PRZEPOMPOWNIA ŚCIEKÓW P-25</t>
  </si>
  <si>
    <t>TADEUSZA KOŚCIUSZKI 15</t>
  </si>
  <si>
    <t>PLENED00000590000000010473163392</t>
  </si>
  <si>
    <t>PRZEPOMPOWNIA ŚCIEKÓW GS/P-26</t>
  </si>
  <si>
    <t>TADEUSZA KOŚCIUSZKI, PIEKARNIA GS</t>
  </si>
  <si>
    <t>PLENED00000590000000010764545363</t>
  </si>
  <si>
    <t>72-306</t>
  </si>
  <si>
    <t>OŚCIĘCIN</t>
  </si>
  <si>
    <t>PLENED00000590000000010766666381</t>
  </si>
  <si>
    <t>WŁODAWA</t>
  </si>
  <si>
    <t>PLENED00000590000000010766688358</t>
  </si>
  <si>
    <t>STACJA WODOCIĄGIOWA</t>
  </si>
  <si>
    <t>KOWALE</t>
  </si>
  <si>
    <t>PLENED00000590000000010767793380</t>
  </si>
  <si>
    <t>CIESZYNO</t>
  </si>
  <si>
    <t>PLENED00000590000000010345428395</t>
  </si>
  <si>
    <t>72-307</t>
  </si>
  <si>
    <t>WOŁCZYNO</t>
  </si>
  <si>
    <t>PLENED00000590000000010345433306</t>
  </si>
  <si>
    <t>KARNICE</t>
  </si>
  <si>
    <t>72-342</t>
  </si>
  <si>
    <t>PAPROTNO NOWE</t>
  </si>
  <si>
    <t>PLENED00000590000000010345436369</t>
  </si>
  <si>
    <t>BAZA OT PŁOTY</t>
  </si>
  <si>
    <t>PŁOTY</t>
  </si>
  <si>
    <t>72-310</t>
  </si>
  <si>
    <t>PIASKOWA 5</t>
  </si>
  <si>
    <t>PLENED00000590000000010345444343</t>
  </si>
  <si>
    <t>STRZMIELE</t>
  </si>
  <si>
    <t>PLENED00000590000000010345445364</t>
  </si>
  <si>
    <t>SMORAWINA</t>
  </si>
  <si>
    <t>PLENED00000590000000010345446385</t>
  </si>
  <si>
    <t>PLENED00000590000000010345447309</t>
  </si>
  <si>
    <t>MIESZEWO</t>
  </si>
  <si>
    <t>PLENED00000590000000010345448330</t>
  </si>
  <si>
    <t>POGORZELICA</t>
  </si>
  <si>
    <t>PLENED00000590000000010345449351</t>
  </si>
  <si>
    <t>BORKOWO WIELKIE</t>
  </si>
  <si>
    <t>PLENED00000590000000010345450372</t>
  </si>
  <si>
    <t>ROGOWO</t>
  </si>
  <si>
    <t>PLENED00000590000000010345452317</t>
  </si>
  <si>
    <t>LĘDZIN</t>
  </si>
  <si>
    <t>PLENED00000590000000010345453338</t>
  </si>
  <si>
    <t>72-343</t>
  </si>
  <si>
    <t>KUSIN</t>
  </si>
  <si>
    <t>PLENED00000590000000010345454359</t>
  </si>
  <si>
    <t>RZĘSKOWO</t>
  </si>
  <si>
    <t>PLENED00000590000000000001039867</t>
  </si>
  <si>
    <t>WO-6130, OCZYSZCZALNIA ŚCIEKÓW</t>
  </si>
  <si>
    <t>PLENED00000590000000000002168811</t>
  </si>
  <si>
    <t>WO-6295, STACJA WODOCIĄGOWA</t>
  </si>
  <si>
    <t>DRAWSKA 18</t>
  </si>
  <si>
    <t>PLENED00000590000000010346689395</t>
  </si>
  <si>
    <t>WO-6482, STACJA WODOCIĄGOWA</t>
  </si>
  <si>
    <t>SIELSKO</t>
  </si>
  <si>
    <t>PLENED00000590000000010790587359</t>
  </si>
  <si>
    <t>PLENED00000590000000000000083870</t>
  </si>
  <si>
    <t>WO-3004, OCZYSZCZALNIA ŚCIEKÓW</t>
  </si>
  <si>
    <t>DZ.232/11</t>
  </si>
  <si>
    <t>PLENED00000590000000010670089340</t>
  </si>
  <si>
    <t>WO-3414, STACJA WODOCIĄGOWA</t>
  </si>
  <si>
    <t>MIŁOWO</t>
  </si>
  <si>
    <t>DZ. 26/2</t>
  </si>
  <si>
    <t>PLENED00000590000000010021267377</t>
  </si>
  <si>
    <t>PRZEPOMPOWNIA ŚCIEKÓW PSL 17</t>
  </si>
  <si>
    <t>POLNA</t>
  </si>
  <si>
    <t>PLENED00000590000000000000497834</t>
  </si>
  <si>
    <t>WO-3508, STACJA WODOCIĄGOWA</t>
  </si>
  <si>
    <t>ŁĄKA</t>
  </si>
  <si>
    <t>B11</t>
  </si>
  <si>
    <t>PLENED00000590000000010060797381</t>
  </si>
  <si>
    <t>PRZEPOMPOWNIA ŚCIEKÓW PSL 30</t>
  </si>
  <si>
    <t>ZIELONCZYN</t>
  </si>
  <si>
    <t>PLENED00000590000000010060798305</t>
  </si>
  <si>
    <t>PRZEPOMPOWNIA ŚCIEKÓW PSL 29</t>
  </si>
  <si>
    <t>ŻARNÓWKO</t>
  </si>
  <si>
    <t xml:space="preserve"> OS.LEŚNE</t>
  </si>
  <si>
    <t>PLENED00000590000000000000807845</t>
  </si>
  <si>
    <t>WO-4357, TŁOCZNIA ŚCIEKÓWPS6</t>
  </si>
  <si>
    <t>PLENED00000590000000000001601835</t>
  </si>
  <si>
    <t>WO-4392, PRZEPOMPOWNIA ŚCIEKÓW P-5</t>
  </si>
  <si>
    <t>73-116</t>
  </si>
  <si>
    <t>RZEPLINO</t>
  </si>
  <si>
    <t xml:space="preserve"> DZ.212/9</t>
  </si>
  <si>
    <t>PLENED00000590000000000002091843</t>
  </si>
  <si>
    <t>WO-16670, STACJA WODOCIĄGOWA</t>
  </si>
  <si>
    <t>WOŁCZKOWO</t>
  </si>
  <si>
    <t>72-003</t>
  </si>
  <si>
    <t xml:space="preserve"> 414/1, 5</t>
  </si>
  <si>
    <t>PLENED00000590000000000003062864</t>
  </si>
  <si>
    <t>WO-40032, OCZYSZCZALNIA ŚCIEKÓW</t>
  </si>
  <si>
    <t>DZ. 325/5</t>
  </si>
  <si>
    <t>PLENED00000590000000010110129393</t>
  </si>
  <si>
    <t>WO-3415, STACJA WODOCIĄGOWA</t>
  </si>
  <si>
    <t>POGRZYMIE</t>
  </si>
  <si>
    <t>PLENED00000590000000010667401346</t>
  </si>
  <si>
    <t>WO-3416, STACJA WODOCIĄGOWA</t>
  </si>
  <si>
    <t>WISŁAWIE</t>
  </si>
  <si>
    <t>PLENED00000590000000010126681337</t>
  </si>
  <si>
    <t>WO-40012, STACJA WODOCIĄGOWA</t>
  </si>
  <si>
    <t>KURZYCKO</t>
  </si>
  <si>
    <t>PLENED00000590000000010169020354</t>
  </si>
  <si>
    <t>WO-40013, STACJA WODOCIĄGOWA</t>
  </si>
  <si>
    <t>CHEŁM GÓRNY</t>
  </si>
  <si>
    <t>PLENED00000590000000010169032315</t>
  </si>
  <si>
    <t>WO-40007, STACJA WODOCIĄGOWA</t>
  </si>
  <si>
    <t>RYSZEWKO</t>
  </si>
  <si>
    <t>PLENED00000590000000010301729336</t>
  </si>
  <si>
    <t>WO-17959, STACJA WODOCIĄGOWA</t>
  </si>
  <si>
    <t>BEZRZECZE</t>
  </si>
  <si>
    <t>71-220</t>
  </si>
  <si>
    <t>PARKOWA</t>
  </si>
  <si>
    <t>PLENED00000590000000010825380311</t>
  </si>
  <si>
    <t xml:space="preserve"> STACJA WODOCIĄGOWA</t>
  </si>
  <si>
    <t>DROZDOWA 73</t>
  </si>
  <si>
    <t>PLENED00000590000000010351004315</t>
  </si>
  <si>
    <t>WO-40008, STACJA WODOCIĄGOWA</t>
  </si>
  <si>
    <t>PLENED00000590000000010395007356</t>
  </si>
  <si>
    <t>WO-18559, STACJA WODOCIĄGOWA</t>
  </si>
  <si>
    <t>DOŁUJE</t>
  </si>
  <si>
    <t>72-002</t>
  </si>
  <si>
    <t>BRATKOWA</t>
  </si>
  <si>
    <t>PLENED00000590000000010523096318</t>
  </si>
  <si>
    <t>WO-18417, STACJA WODOCIĄGOWA</t>
  </si>
  <si>
    <t>DOBRA</t>
  </si>
  <si>
    <t>BUK</t>
  </si>
  <si>
    <t>PLENED00000590000000010523519374</t>
  </si>
  <si>
    <t>WO-12974,STACJA WODOCIĄGOWA</t>
  </si>
  <si>
    <t>SKARBIMIERZYCE</t>
  </si>
  <si>
    <t>PLENED00000590000000010597114368</t>
  </si>
  <si>
    <t>WO-17993, STACJA WODOCIĄGOWA</t>
  </si>
  <si>
    <t>GRZEPNICA</t>
  </si>
  <si>
    <t>GRANITOWA</t>
  </si>
  <si>
    <t>PLENED00000590000000010631434378</t>
  </si>
  <si>
    <t>WO-2479, STACJA WODOCIĄGOWA</t>
  </si>
  <si>
    <t>WOLIN</t>
  </si>
  <si>
    <t>72-518</t>
  </si>
  <si>
    <t>ŁADZIN</t>
  </si>
  <si>
    <t>DZ. 156/2</t>
  </si>
  <si>
    <t>PLENED00000590000000010058015353</t>
  </si>
  <si>
    <t>PRZEPOMPOWNIA ŚCIEKÓW PS 10</t>
  </si>
  <si>
    <t>GEN. MACZKA rzeka</t>
  </si>
  <si>
    <t>PLENED00000590000000010058017395</t>
  </si>
  <si>
    <t>PRZEPOMPOWNIA ŚCIEKÓW PS 14A</t>
  </si>
  <si>
    <t>DOMAŃSKIEGO stadion</t>
  </si>
  <si>
    <t>PLENED00000590000000010058020361</t>
  </si>
  <si>
    <t>PRZEPOMPOWNIA ŚCIEKÓW PS</t>
  </si>
  <si>
    <t>KRZYWOUSTEGO</t>
  </si>
  <si>
    <t>PLENED00000590000000010673417388</t>
  </si>
  <si>
    <t>WO-3393, BAZA GOLENIÓW</t>
  </si>
  <si>
    <t>GOLENIÓW</t>
  </si>
  <si>
    <t>I BRYGADY LEGIONÓW 8-10</t>
  </si>
  <si>
    <t>PLENED00000590000000010728840368</t>
  </si>
  <si>
    <t>WO-4990, STACJA WODOCIĄGOWA</t>
  </si>
  <si>
    <t>MIROWO</t>
  </si>
  <si>
    <t>PLENED00000590000000010734196324</t>
  </si>
  <si>
    <t>WO-40027, STACJA WODOCIĄGOWA</t>
  </si>
  <si>
    <t>BOGUSZYCE</t>
  </si>
  <si>
    <t>PLENED00000590000000010735554324</t>
  </si>
  <si>
    <t>WO-40023, STACJA WODOCIAGOWA</t>
  </si>
  <si>
    <t>BABINEK</t>
  </si>
  <si>
    <t>PLENED00000590000000010058021382</t>
  </si>
  <si>
    <t>PRZEPOMPOWNIA ŚCIEKÓW PS 9</t>
  </si>
  <si>
    <t>BARNIMA</t>
  </si>
  <si>
    <t>PLENED00000590000000010058022306</t>
  </si>
  <si>
    <t>CHROBREGO</t>
  </si>
  <si>
    <t>PLENED00000590000000010058023327</t>
  </si>
  <si>
    <t>PRZEPOMPOWNIA ŚCIEKÓW PS 14</t>
  </si>
  <si>
    <t>MOKRA</t>
  </si>
  <si>
    <t>PLENED00000590000000010371696384</t>
  </si>
  <si>
    <t>PRZEPOMPOWNIA ŚCIEKÓW PS-12</t>
  </si>
  <si>
    <t>KRZYWOUSTEGO obok 60</t>
  </si>
  <si>
    <t>PLENED00000590000000010372363326</t>
  </si>
  <si>
    <t>PRZEPOMPOWNIA ŚCIEKÓW PSL 17A</t>
  </si>
  <si>
    <t>1-GO MAJA, DZ.232/42</t>
  </si>
  <si>
    <t>PLENED00000590000000010813123352</t>
  </si>
  <si>
    <t>PRZEPOMPOWNIA ŚCIEKÓW PSL</t>
  </si>
  <si>
    <t>LUDWICZAKA</t>
  </si>
  <si>
    <t>PLENED00000590000000010060819358</t>
  </si>
  <si>
    <t>PRZEPOMPOWNIA ŚCIEKÓW PS 27</t>
  </si>
  <si>
    <t>ŻARNOWO</t>
  </si>
  <si>
    <t>STUDENCKA</t>
  </si>
  <si>
    <t>PLENED00000590000000010060820379</t>
  </si>
  <si>
    <t>PRZEPOMPOWNIA ŚCIEKÓW PS 26</t>
  </si>
  <si>
    <t>SPOKOJNA</t>
  </si>
  <si>
    <t>PLENED00000590000000010060822324</t>
  </si>
  <si>
    <t>PRZEPOMPOWNIA ŚCIEKÓW PS 25</t>
  </si>
  <si>
    <t>PLENED00000590000000010061187326</t>
  </si>
  <si>
    <t>PRZEPOMPOWNIA ŚCIEKÓW PS 21</t>
  </si>
  <si>
    <t>PLENED00000590000000010168937357</t>
  </si>
  <si>
    <t>PRZEPOMPOWNIA ŚCIEKÓW PS 24</t>
  </si>
  <si>
    <t>KOŚCIELNA dz. 710</t>
  </si>
  <si>
    <t>PLENED00000590000000000001288858</t>
  </si>
  <si>
    <t>WO-4584, OCZYSZCZALNIA SCIEKÓW</t>
  </si>
  <si>
    <t>REŃSKO</t>
  </si>
  <si>
    <t>PLENED00000590000000010064908382</t>
  </si>
  <si>
    <t>JENIKOWO</t>
  </si>
  <si>
    <t>PLENED00000590000000010070866370</t>
  </si>
  <si>
    <t>WARCHLINO</t>
  </si>
  <si>
    <t>PLENED00000590000000010071105345</t>
  </si>
  <si>
    <t>STARA DĄBROWA</t>
  </si>
  <si>
    <t>73-112</t>
  </si>
  <si>
    <t>ŁĘCZYCA</t>
  </si>
  <si>
    <t>PLENED00000590000000010023585361</t>
  </si>
  <si>
    <t>PRZEPOMPOWNIA ŚCIEKÓW PS 16</t>
  </si>
  <si>
    <t>BOGUSŁAWIE</t>
  </si>
  <si>
    <t>PLENED00000590000000010058018319</t>
  </si>
  <si>
    <t>PRZEPOMPOWNIA ŚCIEKÓW PS 15</t>
  </si>
  <si>
    <t>PLENED00000590000000010058019340</t>
  </si>
  <si>
    <t>BUDZIEŃ</t>
  </si>
  <si>
    <t>PLENED00000590000000010058553302</t>
  </si>
  <si>
    <t>MIESZKOWO</t>
  </si>
  <si>
    <t>PLENED00000590000000010058555344</t>
  </si>
  <si>
    <t>DARŻ</t>
  </si>
  <si>
    <t>PLENED00000590000000010059812357</t>
  </si>
  <si>
    <t>PRZEPOMPOWNIA ŚCIEKÓW PSL 1</t>
  </si>
  <si>
    <t>CZARNOCIN</t>
  </si>
  <si>
    <t>PLENED00000590000000010059813378</t>
  </si>
  <si>
    <t>PRZEPOMOPOWNIA ŚCIEKÓW PS 2</t>
  </si>
  <si>
    <t>PLENED00000590000000010059815323</t>
  </si>
  <si>
    <t>PRZEPOMPOWNIA ŚCIEKÓW PSL 1A</t>
  </si>
  <si>
    <t>PLENED00000590000000010372442336</t>
  </si>
  <si>
    <t>PRZEPOMPOWNIA PS-1B</t>
  </si>
  <si>
    <t xml:space="preserve"> DZ. 29/8</t>
  </si>
  <si>
    <t>PLENED00000590000000010059967314</t>
  </si>
  <si>
    <t>ROŻNOWO NOWOGARDZKIE</t>
  </si>
  <si>
    <t>DZ. 122/4</t>
  </si>
  <si>
    <t>PLENED00000590000000010060409381</t>
  </si>
  <si>
    <t>TARNOWO</t>
  </si>
  <si>
    <t>PLENED00000590000000010060461309</t>
  </si>
  <si>
    <t>STAWNO</t>
  </si>
  <si>
    <t>PLENED00000590000000010060821303</t>
  </si>
  <si>
    <t>PRZEPOMPOWNIA ŚCIEKÓW PS 22</t>
  </si>
  <si>
    <t>72-111</t>
  </si>
  <si>
    <t>RACIMIERZ</t>
  </si>
  <si>
    <t>UL. ŁĄKOWA</t>
  </si>
  <si>
    <t>PLENED00000590000000010062004314</t>
  </si>
  <si>
    <t>DOBRKOWO</t>
  </si>
  <si>
    <t>PLENED00000590000000010064075349</t>
  </si>
  <si>
    <t>PRZEPOMPOWNIA ŚCIEKÓW PS18</t>
  </si>
  <si>
    <t>PLENED00000590000000010064136369</t>
  </si>
  <si>
    <t>MARIANOWO</t>
  </si>
  <si>
    <t>73-121</t>
  </si>
  <si>
    <t>DALEWO</t>
  </si>
  <si>
    <t>PLENED00000590000000010064209350</t>
  </si>
  <si>
    <t>PRZEPOMPOWNIA ŚCIEKÓW PS 5</t>
  </si>
  <si>
    <t>GĄSIERZYNO</t>
  </si>
  <si>
    <t>WOJ POLSKIEGO</t>
  </si>
  <si>
    <t>PLENED00000590000000010064210371</t>
  </si>
  <si>
    <t>PRZEPOMPOWNIA ŚCIEKÓW PS 6</t>
  </si>
  <si>
    <t>MICKIEWICZA</t>
  </si>
  <si>
    <t>PLENED00000590000000010064212316</t>
  </si>
  <si>
    <t>PRZEPOMPOWNIA ŚCIEKÓW PS7</t>
  </si>
  <si>
    <t>PLENED00000590000000010064211392</t>
  </si>
  <si>
    <t>PRZEPOMPOWNIA ŚCIEKÓW PS8</t>
  </si>
  <si>
    <t>PIASKI MAŁE</t>
  </si>
  <si>
    <t>PLENED00000590000000010064350304</t>
  </si>
  <si>
    <t>PRZEPOMPOWNIA ŚCIEKÓW PS3</t>
  </si>
  <si>
    <t>KOPICE</t>
  </si>
  <si>
    <t>PLENED00000590000000010065880327</t>
  </si>
  <si>
    <t>WIERZCHOSŁAW</t>
  </si>
  <si>
    <t>PLENED00000590000000010068534383</t>
  </si>
  <si>
    <t>WIDZEŃSKO</t>
  </si>
  <si>
    <t>PLENED00000590000000010072743308</t>
  </si>
  <si>
    <t>KĘPY</t>
  </si>
  <si>
    <t>PLENED00000590000000010227433365</t>
  </si>
  <si>
    <t>KARTLEWO</t>
  </si>
  <si>
    <t>PLENED00000590000000010373101304</t>
  </si>
  <si>
    <t>PRZEPOMPOWNIA ŚCIEKÓW PS 20</t>
  </si>
  <si>
    <t>JARSZEWKO</t>
  </si>
  <si>
    <t>DZ. 668</t>
  </si>
  <si>
    <t>PLENED00000590000000010066813326</t>
  </si>
  <si>
    <t>73-113</t>
  </si>
  <si>
    <t>BIAŁUŃ.</t>
  </si>
  <si>
    <t>PLENED00000590000000000378946227</t>
  </si>
  <si>
    <t>DOBROPOLE</t>
  </si>
  <si>
    <t>PLENED00000590000000010356207356</t>
  </si>
  <si>
    <t>72-510</t>
  </si>
  <si>
    <t>DARGOBĄDZ</t>
  </si>
  <si>
    <t>DZ. 189/9</t>
  </si>
  <si>
    <t>PLENED00000590000000010082883333</t>
  </si>
  <si>
    <t>SKOSZEWO</t>
  </si>
  <si>
    <t>DZ.140</t>
  </si>
  <si>
    <t>PLENED00000590000000010082892328</t>
  </si>
  <si>
    <t>RECŁAW</t>
  </si>
  <si>
    <t>DZ. 186/2</t>
  </si>
  <si>
    <t>PLENED00000590000000010633753383</t>
  </si>
  <si>
    <t>MIERZĘCIN</t>
  </si>
  <si>
    <t>DZ. 70/9</t>
  </si>
  <si>
    <t>PLENED00000590000000010309756317</t>
  </si>
  <si>
    <t>RAZEM</t>
  </si>
  <si>
    <t xml:space="preserve">W powyżej zaznaczonej komórce żółtym kolorem należy wpisać cenę jednostkową za 1 kWh zachowując format ceny. </t>
  </si>
  <si>
    <t xml:space="preserve">UWAGA!! W poniżej zaznaczonych żółtym kolorem kolumnach należy wpisać ceny jednostkowe, zachowując format ceny. </t>
  </si>
  <si>
    <t>Szacunkowe zapotrzebowanie półtora roczne [kWh]</t>
  </si>
  <si>
    <t>Etykiety wierszy</t>
  </si>
  <si>
    <t>(puste)</t>
  </si>
  <si>
    <t>Suma końcowa</t>
  </si>
  <si>
    <t>Suma z Szacunkowe zapotrzebowanie półtora roczne [kWh]</t>
  </si>
  <si>
    <r>
      <rPr>
        <b/>
        <sz val="9"/>
        <rFont val="Calibri"/>
        <family val="2"/>
        <charset val="238"/>
        <scheme val="minor"/>
      </rPr>
      <t>Załącznik nr 2a Arkusz kalkulacyjny oferty</t>
    </r>
    <r>
      <rPr>
        <sz val="9"/>
        <rFont val="Calibri"/>
        <family val="2"/>
        <charset val="238"/>
        <scheme val="minor"/>
      </rPr>
      <t xml:space="preserve"> -  zadanie 1„Zakup i dystrybucja energii elektrycznej na potrzeby obiektów Wodociągów Zachodniopomorskich Sp. z o. o. (umowa kompleksowa) – obszar dystrybucji ENEA Operator Sp. z o.o.”</t>
    </r>
  </si>
  <si>
    <t>Cena jednostkowa stawki opłaty jakościowej [zł/kWh]</t>
  </si>
  <si>
    <t>Koszt stawki opłaty jakościowej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</si>
</sst>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#,##0.0000\ &quot;zł&quot;"/>
    <numFmt numFmtId="165" formatCode="#,##0.00000\ &quot;zł&quot;"/>
    <numFmt numFmtId="166" formatCode="[$-415]General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MS Sans Serif"/>
      <family val="2"/>
      <charset val="238"/>
    </font>
    <font>
      <b/>
      <sz val="9"/>
      <color theme="0"/>
      <name val="Arial"/>
      <family val="2"/>
      <charset val="238"/>
    </font>
    <font>
      <sz val="10"/>
      <name val="Arial CE"/>
      <charset val="238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499984740745262"/>
        <bgColor rgb="FFFFFFFF"/>
      </patternFill>
    </fill>
    <fill>
      <patternFill patternType="solid">
        <fgColor theme="1" tint="0.49998474074526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1" fillId="0" borderId="0"/>
    <xf numFmtId="0" fontId="7" fillId="0" borderId="0"/>
    <xf numFmtId="0" fontId="1" fillId="0" borderId="0"/>
    <xf numFmtId="166" fontId="9" fillId="0" borderId="0" applyBorder="0" applyProtection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7" xfId="0" applyFont="1" applyBorder="1" applyAlignment="1"/>
    <xf numFmtId="0" fontId="3" fillId="0" borderId="0" xfId="0" applyFont="1"/>
    <xf numFmtId="1" fontId="4" fillId="3" borderId="4" xfId="1" applyNumberFormat="1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44" fontId="6" fillId="4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" fontId="4" fillId="3" borderId="4" xfId="1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3" fillId="0" borderId="0" xfId="0" applyFont="1" applyFill="1"/>
    <xf numFmtId="0" fontId="3" fillId="5" borderId="14" xfId="0" applyFont="1" applyFill="1" applyBorder="1" applyAlignment="1">
      <alignment horizontal="center" vertical="center"/>
    </xf>
    <xf numFmtId="164" fontId="3" fillId="5" borderId="25" xfId="0" applyNumberFormat="1" applyFont="1" applyFill="1" applyBorder="1" applyAlignment="1">
      <alignment horizontal="center" vertical="center"/>
    </xf>
    <xf numFmtId="44" fontId="3" fillId="5" borderId="15" xfId="0" applyNumberFormat="1" applyFont="1" applyFill="1" applyBorder="1" applyAlignment="1">
      <alignment horizontal="center" vertical="center"/>
    </xf>
    <xf numFmtId="44" fontId="3" fillId="5" borderId="25" xfId="0" applyNumberFormat="1" applyFont="1" applyFill="1" applyBorder="1" applyAlignment="1">
      <alignment horizontal="center" vertical="center"/>
    </xf>
    <xf numFmtId="44" fontId="3" fillId="5" borderId="15" xfId="0" applyNumberFormat="1" applyFont="1" applyFill="1" applyBorder="1" applyAlignment="1">
      <alignment horizontal="right" vertical="center"/>
    </xf>
    <xf numFmtId="44" fontId="3" fillId="5" borderId="16" xfId="0" applyNumberFormat="1" applyFont="1" applyFill="1" applyBorder="1" applyAlignment="1">
      <alignment horizontal="center" vertical="center"/>
    </xf>
    <xf numFmtId="44" fontId="3" fillId="5" borderId="17" xfId="0" applyNumberFormat="1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1" fontId="3" fillId="5" borderId="4" xfId="0" applyNumberFormat="1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/>
    </xf>
    <xf numFmtId="44" fontId="3" fillId="5" borderId="4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164" fontId="3" fillId="5" borderId="13" xfId="0" applyNumberFormat="1" applyFont="1" applyFill="1" applyBorder="1" applyAlignment="1">
      <alignment horizontal="center" vertical="center"/>
    </xf>
    <xf numFmtId="44" fontId="3" fillId="5" borderId="20" xfId="0" applyNumberFormat="1" applyFont="1" applyFill="1" applyBorder="1" applyAlignment="1">
      <alignment horizontal="center" vertical="center"/>
    </xf>
    <xf numFmtId="0" fontId="2" fillId="0" borderId="0" xfId="0" applyFont="1" applyFill="1"/>
    <xf numFmtId="1" fontId="3" fillId="5" borderId="4" xfId="2" applyNumberFormat="1" applyFont="1" applyFill="1" applyBorder="1" applyAlignment="1">
      <alignment horizontal="center" vertical="center"/>
    </xf>
    <xf numFmtId="44" fontId="3" fillId="5" borderId="13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right" vertical="center"/>
    </xf>
    <xf numFmtId="44" fontId="8" fillId="0" borderId="4" xfId="0" applyNumberFormat="1" applyFont="1" applyFill="1" applyBorder="1"/>
    <xf numFmtId="49" fontId="10" fillId="6" borderId="31" xfId="5" applyNumberFormat="1" applyFont="1" applyFill="1" applyBorder="1" applyAlignment="1">
      <alignment horizontal="center" vertical="center" wrapText="1"/>
    </xf>
    <xf numFmtId="166" fontId="10" fillId="6" borderId="31" xfId="5" applyFont="1" applyFill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/>
    </xf>
    <xf numFmtId="0" fontId="10" fillId="6" borderId="31" xfId="5" applyNumberFormat="1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164" fontId="3" fillId="5" borderId="11" xfId="0" applyNumberFormat="1" applyFont="1" applyFill="1" applyBorder="1" applyAlignment="1">
      <alignment horizontal="center" vertical="center"/>
    </xf>
    <xf numFmtId="44" fontId="3" fillId="5" borderId="11" xfId="0" applyNumberFormat="1" applyFont="1" applyFill="1" applyBorder="1" applyAlignment="1">
      <alignment horizontal="center" vertical="center"/>
    </xf>
    <xf numFmtId="44" fontId="3" fillId="5" borderId="8" xfId="0" applyNumberFormat="1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164" fontId="3" fillId="5" borderId="22" xfId="0" applyNumberFormat="1" applyFont="1" applyFill="1" applyBorder="1" applyAlignment="1">
      <alignment horizontal="center" vertical="center"/>
    </xf>
    <xf numFmtId="44" fontId="3" fillId="5" borderId="22" xfId="0" applyNumberFormat="1" applyFont="1" applyFill="1" applyBorder="1" applyAlignment="1">
      <alignment horizontal="center" vertical="center"/>
    </xf>
    <xf numFmtId="164" fontId="3" fillId="5" borderId="8" xfId="0" applyNumberFormat="1" applyFont="1" applyFill="1" applyBorder="1" applyAlignment="1">
      <alignment horizontal="center" vertical="center"/>
    </xf>
    <xf numFmtId="164" fontId="3" fillId="5" borderId="15" xfId="0" applyNumberFormat="1" applyFont="1" applyFill="1" applyBorder="1" applyAlignment="1">
      <alignment horizontal="center" vertical="center"/>
    </xf>
    <xf numFmtId="164" fontId="3" fillId="5" borderId="30" xfId="0" applyNumberFormat="1" applyFont="1" applyFill="1" applyBorder="1" applyAlignment="1">
      <alignment horizontal="center" vertical="center"/>
    </xf>
    <xf numFmtId="44" fontId="3" fillId="5" borderId="30" xfId="0" applyNumberFormat="1" applyFont="1" applyFill="1" applyBorder="1" applyAlignment="1">
      <alignment horizontal="center" vertical="center"/>
    </xf>
    <xf numFmtId="164" fontId="3" fillId="5" borderId="20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1" fontId="4" fillId="0" borderId="24" xfId="0" applyNumberFormat="1" applyFont="1" applyBorder="1" applyAlignment="1">
      <alignment horizontal="center"/>
    </xf>
    <xf numFmtId="166" fontId="10" fillId="6" borderId="33" xfId="5" applyFont="1" applyFill="1" applyBorder="1" applyAlignment="1">
      <alignment horizontal="center" vertical="center" wrapText="1"/>
    </xf>
    <xf numFmtId="166" fontId="4" fillId="0" borderId="24" xfId="0" applyNumberFormat="1" applyFont="1" applyBorder="1"/>
    <xf numFmtId="49" fontId="10" fillId="6" borderId="33" xfId="5" applyNumberFormat="1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2" fillId="0" borderId="3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2" xfId="0" applyFont="1" applyBorder="1"/>
    <xf numFmtId="0" fontId="4" fillId="0" borderId="3" xfId="0" applyFont="1" applyBorder="1" applyAlignment="1">
      <alignment horizontal="center"/>
    </xf>
    <xf numFmtId="44" fontId="3" fillId="5" borderId="34" xfId="0" applyNumberFormat="1" applyFont="1" applyFill="1" applyBorder="1" applyAlignment="1">
      <alignment horizontal="center" vertical="center"/>
    </xf>
    <xf numFmtId="44" fontId="3" fillId="5" borderId="35" xfId="0" applyNumberFormat="1" applyFont="1" applyFill="1" applyBorder="1" applyAlignment="1">
      <alignment horizontal="center" vertical="center"/>
    </xf>
    <xf numFmtId="44" fontId="2" fillId="0" borderId="4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1" fontId="4" fillId="0" borderId="38" xfId="0" applyNumberFormat="1" applyFont="1" applyBorder="1"/>
    <xf numFmtId="0" fontId="3" fillId="5" borderId="4" xfId="0" applyFont="1" applyFill="1" applyBorder="1" applyAlignment="1">
      <alignment horizontal="center"/>
    </xf>
    <xf numFmtId="0" fontId="10" fillId="0" borderId="36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1" fontId="10" fillId="0" borderId="36" xfId="0" applyNumberFormat="1" applyFont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49" fontId="10" fillId="7" borderId="31" xfId="5" applyNumberFormat="1" applyFont="1" applyFill="1" applyBorder="1" applyAlignment="1">
      <alignment horizontal="center" vertical="center" wrapText="1"/>
    </xf>
    <xf numFmtId="166" fontId="10" fillId="7" borderId="31" xfId="5" applyFont="1" applyFill="1" applyBorder="1" applyAlignment="1">
      <alignment horizontal="center" vertical="center" wrapText="1"/>
    </xf>
    <xf numFmtId="0" fontId="10" fillId="8" borderId="0" xfId="0" applyFont="1" applyFill="1"/>
    <xf numFmtId="0" fontId="10" fillId="8" borderId="33" xfId="0" applyFont="1" applyFill="1" applyBorder="1"/>
    <xf numFmtId="0" fontId="2" fillId="0" borderId="6" xfId="0" applyFont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 wrapText="1"/>
    </xf>
    <xf numFmtId="44" fontId="4" fillId="2" borderId="8" xfId="0" applyNumberFormat="1" applyFont="1" applyFill="1" applyBorder="1" applyAlignment="1">
      <alignment horizontal="center" vertical="center" wrapText="1"/>
    </xf>
    <xf numFmtId="44" fontId="3" fillId="2" borderId="15" xfId="0" applyNumberFormat="1" applyFont="1" applyFill="1" applyBorder="1" applyAlignment="1">
      <alignment horizontal="center" vertical="center"/>
    </xf>
    <xf numFmtId="44" fontId="3" fillId="2" borderId="4" xfId="0" applyNumberFormat="1" applyFont="1" applyFill="1" applyBorder="1" applyAlignment="1">
      <alignment horizontal="center" vertical="center"/>
    </xf>
    <xf numFmtId="44" fontId="3" fillId="2" borderId="20" xfId="0" applyNumberFormat="1" applyFont="1" applyFill="1" applyBorder="1" applyAlignment="1">
      <alignment horizontal="center" vertical="center"/>
    </xf>
    <xf numFmtId="44" fontId="3" fillId="2" borderId="22" xfId="0" applyNumberFormat="1" applyFont="1" applyFill="1" applyBorder="1" applyAlignment="1">
      <alignment horizontal="center" vertical="center"/>
    </xf>
    <xf numFmtId="44" fontId="3" fillId="2" borderId="8" xfId="0" applyNumberFormat="1" applyFont="1" applyFill="1" applyBorder="1" applyAlignment="1">
      <alignment horizontal="center" vertical="center"/>
    </xf>
    <xf numFmtId="44" fontId="3" fillId="2" borderId="25" xfId="0" applyNumberFormat="1" applyFont="1" applyFill="1" applyBorder="1" applyAlignment="1">
      <alignment horizontal="center" vertical="center"/>
    </xf>
    <xf numFmtId="44" fontId="3" fillId="2" borderId="13" xfId="0" applyNumberFormat="1" applyFont="1" applyFill="1" applyBorder="1" applyAlignment="1">
      <alignment horizontal="center" vertical="center"/>
    </xf>
    <xf numFmtId="44" fontId="6" fillId="2" borderId="8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4" fillId="3" borderId="8" xfId="1" applyFont="1" applyFill="1" applyBorder="1" applyAlignment="1" applyProtection="1">
      <alignment horizontal="center" vertical="center" wrapText="1"/>
    </xf>
    <xf numFmtId="0" fontId="4" fillId="3" borderId="11" xfId="1" applyFont="1" applyFill="1" applyBorder="1" applyAlignment="1" applyProtection="1">
      <alignment horizontal="center" vertical="center" wrapText="1"/>
    </xf>
    <xf numFmtId="0" fontId="4" fillId="3" borderId="13" xfId="1" applyFont="1" applyFill="1" applyBorder="1" applyAlignment="1" applyProtection="1">
      <alignment horizontal="center" vertical="center" wrapText="1"/>
    </xf>
    <xf numFmtId="0" fontId="4" fillId="3" borderId="4" xfId="1" applyFont="1" applyFill="1" applyBorder="1" applyAlignment="1" applyProtection="1">
      <alignment horizontal="center" vertical="center" wrapText="1"/>
    </xf>
    <xf numFmtId="1" fontId="4" fillId="3" borderId="4" xfId="1" applyNumberFormat="1" applyFont="1" applyFill="1" applyBorder="1" applyAlignment="1" applyProtection="1">
      <alignment horizontal="center" vertical="center" wrapText="1"/>
    </xf>
    <xf numFmtId="1" fontId="4" fillId="3" borderId="9" xfId="1" applyNumberFormat="1" applyFont="1" applyFill="1" applyBorder="1" applyAlignment="1" applyProtection="1">
      <alignment horizontal="center" vertical="center" wrapText="1"/>
    </xf>
    <xf numFmtId="1" fontId="4" fillId="3" borderId="10" xfId="1" applyNumberFormat="1" applyFont="1" applyFill="1" applyBorder="1" applyAlignment="1" applyProtection="1">
      <alignment horizontal="center" vertical="center" wrapText="1"/>
    </xf>
    <xf numFmtId="1" fontId="4" fillId="3" borderId="12" xfId="1" applyNumberFormat="1" applyFont="1" applyFill="1" applyBorder="1" applyAlignment="1" applyProtection="1">
      <alignment horizontal="center" vertical="center" wrapText="1"/>
    </xf>
    <xf numFmtId="1" fontId="4" fillId="3" borderId="7" xfId="1" applyNumberFormat="1" applyFont="1" applyFill="1" applyBorder="1" applyAlignment="1" applyProtection="1">
      <alignment horizontal="center" vertical="center" wrapText="1"/>
    </xf>
    <xf numFmtId="44" fontId="4" fillId="3" borderId="4" xfId="1" applyNumberFormat="1" applyFont="1" applyFill="1" applyBorder="1" applyAlignment="1" applyProtection="1">
      <alignment horizontal="center" vertical="center" wrapText="1"/>
    </xf>
    <xf numFmtId="0" fontId="4" fillId="3" borderId="6" xfId="1" applyFont="1" applyFill="1" applyBorder="1" applyAlignment="1" applyProtection="1">
      <alignment horizontal="center" vertical="center" wrapText="1"/>
    </xf>
    <xf numFmtId="44" fontId="4" fillId="2" borderId="4" xfId="1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4" fillId="3" borderId="8" xfId="1" applyNumberFormat="1" applyFont="1" applyFill="1" applyBorder="1" applyAlignment="1" applyProtection="1">
      <alignment horizontal="center" vertical="center" wrapText="1"/>
    </xf>
    <xf numFmtId="44" fontId="4" fillId="3" borderId="11" xfId="1" applyNumberFormat="1" applyFont="1" applyFill="1" applyBorder="1" applyAlignment="1" applyProtection="1">
      <alignment horizontal="center" vertical="center" wrapText="1"/>
    </xf>
    <xf numFmtId="44" fontId="4" fillId="3" borderId="13" xfId="1" applyNumberFormat="1" applyFont="1" applyFill="1" applyBorder="1" applyAlignment="1" applyProtection="1">
      <alignment horizontal="center" vertical="center" wrapText="1"/>
    </xf>
    <xf numFmtId="44" fontId="4" fillId="2" borderId="8" xfId="1" applyNumberFormat="1" applyFont="1" applyFill="1" applyBorder="1" applyAlignment="1" applyProtection="1">
      <alignment horizontal="center" vertical="center" wrapText="1"/>
    </xf>
    <xf numFmtId="44" fontId="4" fillId="2" borderId="11" xfId="1" applyNumberFormat="1" applyFont="1" applyFill="1" applyBorder="1" applyAlignment="1" applyProtection="1">
      <alignment horizontal="center" vertical="center" wrapText="1"/>
    </xf>
    <xf numFmtId="44" fontId="4" fillId="2" borderId="13" xfId="1" applyNumberFormat="1" applyFont="1" applyFill="1" applyBorder="1" applyAlignment="1" applyProtection="1">
      <alignment horizontal="center" vertical="center" wrapText="1"/>
    </xf>
  </cellXfs>
  <cellStyles count="6">
    <cellStyle name="Excel Built-in Normal" xfId="5"/>
    <cellStyle name="Normalny" xfId="0" builtinId="0"/>
    <cellStyle name="Normalny 2 2" xfId="3"/>
    <cellStyle name="Normalny 3" xfId="1"/>
    <cellStyle name="Normalny 4" xfId="4"/>
    <cellStyle name="Normalny 5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08.03.2018%20r.%20Aktualny%20Za&#322;&#261;cznik%202a%20formularz%20ofertowy%20-%20zad.%201%20(002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3166.40216273148" createdVersion="5" refreshedVersion="5" minRefreshableVersion="3" recordCount="355">
  <cacheSource type="worksheet">
    <worksheetSource ref="K7:L362" sheet="ENEA" r:id="rId2"/>
  </cacheSource>
  <cacheFields count="2">
    <cacheField name="Grupa taryfowa" numFmtId="0">
      <sharedItems containsBlank="1" count="8">
        <m/>
        <s v="N"/>
        <s v="C11"/>
        <s v="C12A"/>
        <s v="B21"/>
        <s v="C21"/>
        <s v="C22A"/>
        <s v="B11"/>
      </sharedItems>
    </cacheField>
    <cacheField name="Szacunkowe zapotrzebowanie półtora roczne [kWh]" numFmtId="0">
      <sharedItems containsBlank="1" containsMixedTypes="1" containsNumber="1" minValue="0" maxValue="643455" count="335">
        <m/>
        <s v="O"/>
        <n v="543"/>
        <n v="102"/>
        <n v="17514"/>
        <n v="21"/>
        <n v="2910"/>
        <n v="53217"/>
        <n v="336"/>
        <n v="104379"/>
        <n v="1050"/>
        <n v="3825"/>
        <n v="54231"/>
        <n v="7689"/>
        <n v="9651"/>
        <n v="3339"/>
        <n v="873"/>
        <n v="3903"/>
        <n v="6027"/>
        <n v="14547"/>
        <n v="8718"/>
        <n v="978"/>
        <n v="426"/>
        <n v="21465"/>
        <n v="4734"/>
        <n v="1692"/>
        <n v="14520"/>
        <n v="26010"/>
        <n v="33132"/>
        <n v="2430"/>
        <n v="3513"/>
        <n v="47523"/>
        <n v="17325"/>
        <n v="156"/>
        <n v="4056"/>
        <n v="7383"/>
        <n v="15"/>
        <n v="6"/>
        <n v="6189"/>
        <n v="14103"/>
        <n v="37038"/>
        <n v="14940"/>
        <n v="17286"/>
        <n v="38293.5"/>
        <n v="66"/>
        <n v="720"/>
        <n v="10668"/>
        <n v="13446"/>
        <n v="10902"/>
        <n v="195"/>
        <n v="7455"/>
        <n v="12777"/>
        <n v="5388"/>
        <n v="17289"/>
        <n v="17520"/>
        <n v="13320"/>
        <n v="40647"/>
        <n v="44400"/>
        <n v="4614"/>
        <n v="349615.5"/>
        <n v="96885"/>
        <n v="9180"/>
        <n v="600"/>
        <n v="6090"/>
        <n v="21438"/>
        <n v="507"/>
        <n v="145542"/>
        <n v="9798"/>
        <n v="285"/>
        <n v="60768"/>
        <n v="1275"/>
        <n v="107220"/>
        <n v="18924"/>
        <n v="11079"/>
        <n v="738"/>
        <n v="171"/>
        <n v="888"/>
        <n v="1167"/>
        <n v="9822"/>
        <n v="525"/>
        <n v="15234"/>
        <n v="32280"/>
        <n v="146253"/>
        <n v="333621"/>
        <n v="94380"/>
        <n v="126090"/>
        <n v="14244"/>
        <n v="5550"/>
        <n v="8085"/>
        <n v="597"/>
        <n v="4293"/>
        <n v="1977"/>
        <n v="18720"/>
        <n v="198420"/>
        <n v="101283"/>
        <n v="86520"/>
        <n v="1350"/>
        <n v="3084"/>
        <n v="5655"/>
        <n v="2889"/>
        <n v="7425"/>
        <n v="138"/>
        <n v="10863"/>
        <n v="7344"/>
        <n v="1359"/>
        <n v="4314"/>
        <n v="999"/>
        <n v="4722"/>
        <n v="1812"/>
        <n v="2094"/>
        <n v="24546"/>
        <n v="2454"/>
        <n v="18396"/>
        <n v="5376"/>
        <n v="3795"/>
        <n v="8100"/>
        <n v="13230"/>
        <n v="372"/>
        <n v="444"/>
        <n v="20715"/>
        <n v="6309"/>
        <n v="366"/>
        <n v="5754"/>
        <n v="7446"/>
        <n v="4458"/>
        <n v="2718"/>
        <n v="2532"/>
        <n v="15879"/>
        <n v="3759"/>
        <n v="7590"/>
        <n v="4320"/>
        <n v="3270"/>
        <n v="8610"/>
        <n v="10380"/>
        <n v="13851"/>
        <n v="39600"/>
        <n v="1821"/>
        <n v="22293"/>
        <n v="17607"/>
        <n v="52422"/>
        <n v="28344"/>
        <n v="68874"/>
        <n v="26016"/>
        <n v="3744"/>
        <n v="9006"/>
        <n v="6057"/>
        <n v="63003"/>
        <n v="3681"/>
        <n v="643455"/>
        <n v="18654"/>
        <n v="4356"/>
        <n v="8634"/>
        <n v="33138"/>
        <n v="9912"/>
        <n v="26892"/>
        <n v="22098"/>
        <n v="4950"/>
        <n v="7242"/>
        <n v="18180"/>
        <n v="25365"/>
        <n v="29646"/>
        <n v="7563"/>
        <n v="510"/>
        <n v="1344"/>
        <n v="14064"/>
        <n v="58299"/>
        <n v="31980"/>
        <n v="35034"/>
        <n v="23142"/>
        <n v="9423"/>
        <n v="16290"/>
        <n v="18097.5"/>
        <n v="32169"/>
        <n v="7842"/>
        <n v="990"/>
        <n v="279"/>
        <n v="285279"/>
        <n v="68058"/>
        <n v="61080"/>
        <n v="36279"/>
        <n v="51894"/>
        <n v="21030"/>
        <n v="3231"/>
        <n v="11073"/>
        <n v="2103"/>
        <n v="59478"/>
        <n v="6630"/>
        <n v="297"/>
        <n v="127032"/>
        <n v="37080"/>
        <n v="78030"/>
        <n v="183"/>
        <n v="21696"/>
        <n v="39420"/>
        <n v="32508"/>
        <n v="9648"/>
        <n v="2580"/>
        <n v="855"/>
        <n v="4605"/>
        <n v="147738"/>
        <n v="10890"/>
        <n v="381"/>
        <n v="35304"/>
        <n v="2955"/>
        <n v="10620"/>
        <n v="2880"/>
        <n v="1857"/>
        <n v="31083"/>
        <n v="12063"/>
        <n v="7506"/>
        <n v="480"/>
        <n v="13545"/>
        <n v="52659"/>
        <n v="22482"/>
        <n v="2496"/>
        <n v="15495"/>
        <n v="6072"/>
        <n v="2643"/>
        <n v="12975"/>
        <n v="2250"/>
        <n v="6921"/>
        <n v="3330"/>
        <n v="7686"/>
        <n v="2364"/>
        <n v="4425"/>
        <n v="1650"/>
        <n v="7347"/>
        <n v="2466"/>
        <n v="11583"/>
        <n v="6099"/>
        <n v="243"/>
        <n v="30"/>
        <n v="3"/>
        <n v="180"/>
        <n v="0"/>
        <n v="1.5"/>
        <n v="90"/>
        <n v="18"/>
        <n v="144"/>
        <n v="60"/>
        <n v="12"/>
        <n v="45"/>
        <n v="7.5"/>
        <n v="6786"/>
        <n v="1224"/>
        <n v="54"/>
        <n v="6687"/>
        <n v="16923"/>
        <n v="6168"/>
        <n v="29433"/>
        <n v="1677"/>
        <n v="1755"/>
        <n v="3090"/>
        <n v="16980"/>
        <n v="11550"/>
        <n v="4878"/>
        <n v="8625"/>
        <n v="4080"/>
        <n v="20433"/>
        <n v="4815"/>
        <n v="184099.5"/>
        <n v="111282"/>
        <n v="23712"/>
        <n v="45567"/>
        <n v="375510"/>
        <n v="181209"/>
        <n v="127.5"/>
        <n v="57861"/>
        <n v="414"/>
        <n v="5502"/>
        <n v="121956"/>
        <n v="52077"/>
        <n v="130335"/>
        <n v="289083"/>
        <n v="65052"/>
        <n v="106008"/>
        <n v="40869"/>
        <n v="9510"/>
        <n v="50598"/>
        <n v="298755"/>
        <n v="7197"/>
        <n v="57588"/>
        <n v="175584"/>
        <n v="67962"/>
        <n v="534447"/>
        <n v="177213"/>
        <n v="47769"/>
        <n v="6393"/>
        <n v="699"/>
        <n v="161844"/>
        <n v="28941"/>
        <n v="47991"/>
        <n v="58383"/>
        <n v="13398"/>
        <n v="489"/>
        <n v="5007"/>
        <n v="4620"/>
        <n v="225"/>
        <n v="3606"/>
        <n v="2436"/>
        <n v="4866"/>
        <n v="108516"/>
        <n v="33726"/>
        <n v="9537"/>
        <n v="20340"/>
        <n v="5868"/>
        <n v="1476"/>
        <n v="22497"/>
        <n v="27459"/>
        <n v="18232.5"/>
        <n v="1248"/>
        <n v="5073"/>
        <n v="306"/>
        <n v="531"/>
        <n v="15600"/>
        <n v="45492"/>
        <n v="651"/>
        <n v="2361"/>
        <n v="3630"/>
        <n v="21147"/>
        <n v="630"/>
        <n v="11058"/>
        <n v="6279"/>
        <n v="32445"/>
        <n v="5214"/>
        <n v="6240"/>
        <n v="7719"/>
        <n v="879"/>
        <n v="14337"/>
        <n v="5154"/>
        <n v="18276"/>
        <n v="4800"/>
        <n v="33792"/>
        <n v="8919"/>
        <n v="1339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5">
  <r>
    <x v="0"/>
    <x v="0"/>
  </r>
  <r>
    <x v="0"/>
    <x v="0"/>
  </r>
  <r>
    <x v="1"/>
    <x v="1"/>
  </r>
  <r>
    <x v="2"/>
    <x v="2"/>
  </r>
  <r>
    <x v="2"/>
    <x v="3"/>
  </r>
  <r>
    <x v="2"/>
    <x v="4"/>
  </r>
  <r>
    <x v="2"/>
    <x v="5"/>
  </r>
  <r>
    <x v="2"/>
    <x v="6"/>
  </r>
  <r>
    <x v="3"/>
    <x v="7"/>
  </r>
  <r>
    <x v="2"/>
    <x v="8"/>
  </r>
  <r>
    <x v="2"/>
    <x v="9"/>
  </r>
  <r>
    <x v="2"/>
    <x v="10"/>
  </r>
  <r>
    <x v="2"/>
    <x v="11"/>
  </r>
  <r>
    <x v="3"/>
    <x v="12"/>
  </r>
  <r>
    <x v="2"/>
    <x v="13"/>
  </r>
  <r>
    <x v="2"/>
    <x v="14"/>
  </r>
  <r>
    <x v="2"/>
    <x v="15"/>
  </r>
  <r>
    <x v="2"/>
    <x v="16"/>
  </r>
  <r>
    <x v="2"/>
    <x v="17"/>
  </r>
  <r>
    <x v="2"/>
    <x v="18"/>
  </r>
  <r>
    <x v="2"/>
    <x v="19"/>
  </r>
  <r>
    <x v="2"/>
    <x v="20"/>
  </r>
  <r>
    <x v="2"/>
    <x v="21"/>
  </r>
  <r>
    <x v="2"/>
    <x v="22"/>
  </r>
  <r>
    <x v="2"/>
    <x v="23"/>
  </r>
  <r>
    <x v="2"/>
    <x v="24"/>
  </r>
  <r>
    <x v="2"/>
    <x v="25"/>
  </r>
  <r>
    <x v="2"/>
    <x v="26"/>
  </r>
  <r>
    <x v="3"/>
    <x v="27"/>
  </r>
  <r>
    <x v="2"/>
    <x v="28"/>
  </r>
  <r>
    <x v="2"/>
    <x v="29"/>
  </r>
  <r>
    <x v="2"/>
    <x v="30"/>
  </r>
  <r>
    <x v="2"/>
    <x v="31"/>
  </r>
  <r>
    <x v="2"/>
    <x v="32"/>
  </r>
  <r>
    <x v="2"/>
    <x v="33"/>
  </r>
  <r>
    <x v="2"/>
    <x v="34"/>
  </r>
  <r>
    <x v="2"/>
    <x v="35"/>
  </r>
  <r>
    <x v="2"/>
    <x v="36"/>
  </r>
  <r>
    <x v="2"/>
    <x v="37"/>
  </r>
  <r>
    <x v="4"/>
    <x v="38"/>
  </r>
  <r>
    <x v="2"/>
    <x v="39"/>
  </r>
  <r>
    <x v="2"/>
    <x v="40"/>
  </r>
  <r>
    <x v="2"/>
    <x v="41"/>
  </r>
  <r>
    <x v="2"/>
    <x v="42"/>
  </r>
  <r>
    <x v="2"/>
    <x v="43"/>
  </r>
  <r>
    <x v="2"/>
    <x v="44"/>
  </r>
  <r>
    <x v="2"/>
    <x v="45"/>
  </r>
  <r>
    <x v="2"/>
    <x v="46"/>
  </r>
  <r>
    <x v="2"/>
    <x v="47"/>
  </r>
  <r>
    <x v="2"/>
    <x v="48"/>
  </r>
  <r>
    <x v="2"/>
    <x v="49"/>
  </r>
  <r>
    <x v="2"/>
    <x v="50"/>
  </r>
  <r>
    <x v="2"/>
    <x v="51"/>
  </r>
  <r>
    <x v="2"/>
    <x v="52"/>
  </r>
  <r>
    <x v="3"/>
    <x v="53"/>
  </r>
  <r>
    <x v="2"/>
    <x v="54"/>
  </r>
  <r>
    <x v="2"/>
    <x v="55"/>
  </r>
  <r>
    <x v="2"/>
    <x v="56"/>
  </r>
  <r>
    <x v="2"/>
    <x v="57"/>
  </r>
  <r>
    <x v="2"/>
    <x v="58"/>
  </r>
  <r>
    <x v="4"/>
    <x v="59"/>
  </r>
  <r>
    <x v="5"/>
    <x v="60"/>
  </r>
  <r>
    <x v="3"/>
    <x v="61"/>
  </r>
  <r>
    <x v="2"/>
    <x v="62"/>
  </r>
  <r>
    <x v="2"/>
    <x v="63"/>
  </r>
  <r>
    <x v="2"/>
    <x v="64"/>
  </r>
  <r>
    <x v="2"/>
    <x v="65"/>
  </r>
  <r>
    <x v="2"/>
    <x v="66"/>
  </r>
  <r>
    <x v="2"/>
    <x v="67"/>
  </r>
  <r>
    <x v="2"/>
    <x v="68"/>
  </r>
  <r>
    <x v="2"/>
    <x v="69"/>
  </r>
  <r>
    <x v="2"/>
    <x v="70"/>
  </r>
  <r>
    <x v="2"/>
    <x v="71"/>
  </r>
  <r>
    <x v="2"/>
    <x v="72"/>
  </r>
  <r>
    <x v="2"/>
    <x v="73"/>
  </r>
  <r>
    <x v="2"/>
    <x v="74"/>
  </r>
  <r>
    <x v="2"/>
    <x v="75"/>
  </r>
  <r>
    <x v="2"/>
    <x v="76"/>
  </r>
  <r>
    <x v="2"/>
    <x v="77"/>
  </r>
  <r>
    <x v="2"/>
    <x v="78"/>
  </r>
  <r>
    <x v="2"/>
    <x v="79"/>
  </r>
  <r>
    <x v="2"/>
    <x v="80"/>
  </r>
  <r>
    <x v="2"/>
    <x v="81"/>
  </r>
  <r>
    <x v="2"/>
    <x v="82"/>
  </r>
  <r>
    <x v="6"/>
    <x v="83"/>
  </r>
  <r>
    <x v="2"/>
    <x v="84"/>
  </r>
  <r>
    <x v="2"/>
    <x v="85"/>
  </r>
  <r>
    <x v="2"/>
    <x v="86"/>
  </r>
  <r>
    <x v="2"/>
    <x v="87"/>
  </r>
  <r>
    <x v="2"/>
    <x v="88"/>
  </r>
  <r>
    <x v="2"/>
    <x v="89"/>
  </r>
  <r>
    <x v="2"/>
    <x v="90"/>
  </r>
  <r>
    <x v="2"/>
    <x v="91"/>
  </r>
  <r>
    <x v="2"/>
    <x v="92"/>
  </r>
  <r>
    <x v="2"/>
    <x v="93"/>
  </r>
  <r>
    <x v="2"/>
    <x v="94"/>
  </r>
  <r>
    <x v="2"/>
    <x v="95"/>
  </r>
  <r>
    <x v="2"/>
    <x v="96"/>
  </r>
  <r>
    <x v="2"/>
    <x v="97"/>
  </r>
  <r>
    <x v="2"/>
    <x v="98"/>
  </r>
  <r>
    <x v="2"/>
    <x v="99"/>
  </r>
  <r>
    <x v="2"/>
    <x v="100"/>
  </r>
  <r>
    <x v="2"/>
    <x v="101"/>
  </r>
  <r>
    <x v="2"/>
    <x v="102"/>
  </r>
  <r>
    <x v="2"/>
    <x v="79"/>
  </r>
  <r>
    <x v="2"/>
    <x v="103"/>
  </r>
  <r>
    <x v="2"/>
    <x v="104"/>
  </r>
  <r>
    <x v="2"/>
    <x v="105"/>
  </r>
  <r>
    <x v="2"/>
    <x v="106"/>
  </r>
  <r>
    <x v="2"/>
    <x v="107"/>
  </r>
  <r>
    <x v="2"/>
    <x v="108"/>
  </r>
  <r>
    <x v="2"/>
    <x v="109"/>
  </r>
  <r>
    <x v="2"/>
    <x v="110"/>
  </r>
  <r>
    <x v="2"/>
    <x v="111"/>
  </r>
  <r>
    <x v="2"/>
    <x v="112"/>
  </r>
  <r>
    <x v="2"/>
    <x v="113"/>
  </r>
  <r>
    <x v="2"/>
    <x v="114"/>
  </r>
  <r>
    <x v="2"/>
    <x v="115"/>
  </r>
  <r>
    <x v="2"/>
    <x v="116"/>
  </r>
  <r>
    <x v="2"/>
    <x v="117"/>
  </r>
  <r>
    <x v="2"/>
    <x v="118"/>
  </r>
  <r>
    <x v="2"/>
    <x v="119"/>
  </r>
  <r>
    <x v="2"/>
    <x v="5"/>
  </r>
  <r>
    <x v="2"/>
    <x v="120"/>
  </r>
  <r>
    <x v="2"/>
    <x v="121"/>
  </r>
  <r>
    <x v="2"/>
    <x v="122"/>
  </r>
  <r>
    <x v="2"/>
    <x v="123"/>
  </r>
  <r>
    <x v="2"/>
    <x v="124"/>
  </r>
  <r>
    <x v="2"/>
    <x v="125"/>
  </r>
  <r>
    <x v="2"/>
    <x v="126"/>
  </r>
  <r>
    <x v="2"/>
    <x v="127"/>
  </r>
  <r>
    <x v="2"/>
    <x v="128"/>
  </r>
  <r>
    <x v="2"/>
    <x v="129"/>
  </r>
  <r>
    <x v="2"/>
    <x v="130"/>
  </r>
  <r>
    <x v="2"/>
    <x v="131"/>
  </r>
  <r>
    <x v="2"/>
    <x v="132"/>
  </r>
  <r>
    <x v="2"/>
    <x v="133"/>
  </r>
  <r>
    <x v="2"/>
    <x v="134"/>
  </r>
  <r>
    <x v="2"/>
    <x v="135"/>
  </r>
  <r>
    <x v="2"/>
    <x v="136"/>
  </r>
  <r>
    <x v="2"/>
    <x v="137"/>
  </r>
  <r>
    <x v="2"/>
    <x v="138"/>
  </r>
  <r>
    <x v="5"/>
    <x v="139"/>
  </r>
  <r>
    <x v="2"/>
    <x v="73"/>
  </r>
  <r>
    <x v="2"/>
    <x v="140"/>
  </r>
  <r>
    <x v="2"/>
    <x v="141"/>
  </r>
  <r>
    <x v="2"/>
    <x v="142"/>
  </r>
  <r>
    <x v="2"/>
    <x v="143"/>
  </r>
  <r>
    <x v="2"/>
    <x v="144"/>
  </r>
  <r>
    <x v="2"/>
    <x v="145"/>
  </r>
  <r>
    <x v="2"/>
    <x v="146"/>
  </r>
  <r>
    <x v="3"/>
    <x v="147"/>
  </r>
  <r>
    <x v="2"/>
    <x v="148"/>
  </r>
  <r>
    <x v="2"/>
    <x v="149"/>
  </r>
  <r>
    <x v="2"/>
    <x v="150"/>
  </r>
  <r>
    <x v="2"/>
    <x v="151"/>
  </r>
  <r>
    <x v="2"/>
    <x v="152"/>
  </r>
  <r>
    <x v="2"/>
    <x v="153"/>
  </r>
  <r>
    <x v="2"/>
    <x v="154"/>
  </r>
  <r>
    <x v="2"/>
    <x v="155"/>
  </r>
  <r>
    <x v="2"/>
    <x v="156"/>
  </r>
  <r>
    <x v="2"/>
    <x v="157"/>
  </r>
  <r>
    <x v="2"/>
    <x v="158"/>
  </r>
  <r>
    <x v="2"/>
    <x v="159"/>
  </r>
  <r>
    <x v="2"/>
    <x v="160"/>
  </r>
  <r>
    <x v="2"/>
    <x v="161"/>
  </r>
  <r>
    <x v="2"/>
    <x v="162"/>
  </r>
  <r>
    <x v="2"/>
    <x v="162"/>
  </r>
  <r>
    <x v="2"/>
    <x v="163"/>
  </r>
  <r>
    <x v="2"/>
    <x v="164"/>
  </r>
  <r>
    <x v="2"/>
    <x v="165"/>
  </r>
  <r>
    <x v="2"/>
    <x v="166"/>
  </r>
  <r>
    <x v="2"/>
    <x v="167"/>
  </r>
  <r>
    <x v="2"/>
    <x v="168"/>
  </r>
  <r>
    <x v="2"/>
    <x v="169"/>
  </r>
  <r>
    <x v="2"/>
    <x v="170"/>
  </r>
  <r>
    <x v="2"/>
    <x v="171"/>
  </r>
  <r>
    <x v="2"/>
    <x v="172"/>
  </r>
  <r>
    <x v="2"/>
    <x v="173"/>
  </r>
  <r>
    <x v="2"/>
    <x v="174"/>
  </r>
  <r>
    <x v="2"/>
    <x v="175"/>
  </r>
  <r>
    <x v="5"/>
    <x v="176"/>
  </r>
  <r>
    <x v="5"/>
    <x v="177"/>
  </r>
  <r>
    <x v="3"/>
    <x v="178"/>
  </r>
  <r>
    <x v="3"/>
    <x v="179"/>
  </r>
  <r>
    <x v="2"/>
    <x v="180"/>
  </r>
  <r>
    <x v="2"/>
    <x v="181"/>
  </r>
  <r>
    <x v="2"/>
    <x v="182"/>
  </r>
  <r>
    <x v="2"/>
    <x v="183"/>
  </r>
  <r>
    <x v="2"/>
    <x v="184"/>
  </r>
  <r>
    <x v="5"/>
    <x v="185"/>
  </r>
  <r>
    <x v="2"/>
    <x v="186"/>
  </r>
  <r>
    <x v="2"/>
    <x v="187"/>
  </r>
  <r>
    <x v="2"/>
    <x v="188"/>
  </r>
  <r>
    <x v="3"/>
    <x v="189"/>
  </r>
  <r>
    <x v="3"/>
    <x v="190"/>
  </r>
  <r>
    <x v="2"/>
    <x v="191"/>
  </r>
  <r>
    <x v="2"/>
    <x v="192"/>
  </r>
  <r>
    <x v="2"/>
    <x v="193"/>
  </r>
  <r>
    <x v="3"/>
    <x v="194"/>
  </r>
  <r>
    <x v="2"/>
    <x v="195"/>
  </r>
  <r>
    <x v="2"/>
    <x v="196"/>
  </r>
  <r>
    <x v="2"/>
    <x v="197"/>
  </r>
  <r>
    <x v="2"/>
    <x v="198"/>
  </r>
  <r>
    <x v="5"/>
    <x v="199"/>
  </r>
  <r>
    <x v="2"/>
    <x v="200"/>
  </r>
  <r>
    <x v="2"/>
    <x v="201"/>
  </r>
  <r>
    <x v="2"/>
    <x v="5"/>
  </r>
  <r>
    <x v="5"/>
    <x v="202"/>
  </r>
  <r>
    <x v="2"/>
    <x v="203"/>
  </r>
  <r>
    <x v="2"/>
    <x v="204"/>
  </r>
  <r>
    <x v="2"/>
    <x v="205"/>
  </r>
  <r>
    <x v="2"/>
    <x v="206"/>
  </r>
  <r>
    <x v="5"/>
    <x v="207"/>
  </r>
  <r>
    <x v="2"/>
    <x v="208"/>
  </r>
  <r>
    <x v="2"/>
    <x v="209"/>
  </r>
  <r>
    <x v="2"/>
    <x v="210"/>
  </r>
  <r>
    <x v="2"/>
    <x v="211"/>
  </r>
  <r>
    <x v="2"/>
    <x v="212"/>
  </r>
  <r>
    <x v="2"/>
    <x v="213"/>
  </r>
  <r>
    <x v="2"/>
    <x v="214"/>
  </r>
  <r>
    <x v="2"/>
    <x v="215"/>
  </r>
  <r>
    <x v="2"/>
    <x v="216"/>
  </r>
  <r>
    <x v="2"/>
    <x v="217"/>
  </r>
  <r>
    <x v="2"/>
    <x v="218"/>
  </r>
  <r>
    <x v="2"/>
    <x v="219"/>
  </r>
  <r>
    <x v="2"/>
    <x v="220"/>
  </r>
  <r>
    <x v="2"/>
    <x v="221"/>
  </r>
  <r>
    <x v="2"/>
    <x v="222"/>
  </r>
  <r>
    <x v="2"/>
    <x v="223"/>
  </r>
  <r>
    <x v="2"/>
    <x v="224"/>
  </r>
  <r>
    <x v="2"/>
    <x v="225"/>
  </r>
  <r>
    <x v="2"/>
    <x v="226"/>
  </r>
  <r>
    <x v="2"/>
    <x v="227"/>
  </r>
  <r>
    <x v="2"/>
    <x v="29"/>
  </r>
  <r>
    <x v="2"/>
    <x v="228"/>
  </r>
  <r>
    <x v="2"/>
    <x v="229"/>
  </r>
  <r>
    <x v="2"/>
    <x v="230"/>
  </r>
  <r>
    <x v="2"/>
    <x v="231"/>
  </r>
  <r>
    <x v="2"/>
    <x v="232"/>
  </r>
  <r>
    <x v="2"/>
    <x v="231"/>
  </r>
  <r>
    <x v="2"/>
    <x v="233"/>
  </r>
  <r>
    <x v="2"/>
    <x v="234"/>
  </r>
  <r>
    <x v="2"/>
    <x v="235"/>
  </r>
  <r>
    <x v="2"/>
    <x v="236"/>
  </r>
  <r>
    <x v="2"/>
    <x v="36"/>
  </r>
  <r>
    <x v="2"/>
    <x v="232"/>
  </r>
  <r>
    <x v="2"/>
    <x v="232"/>
  </r>
  <r>
    <x v="2"/>
    <x v="237"/>
  </r>
  <r>
    <x v="2"/>
    <x v="238"/>
  </r>
  <r>
    <x v="2"/>
    <x v="239"/>
  </r>
  <r>
    <x v="2"/>
    <x v="44"/>
  </r>
  <r>
    <x v="2"/>
    <x v="237"/>
  </r>
  <r>
    <x v="2"/>
    <x v="240"/>
  </r>
  <r>
    <x v="2"/>
    <x v="241"/>
  </r>
  <r>
    <x v="2"/>
    <x v="242"/>
  </r>
  <r>
    <x v="2"/>
    <x v="243"/>
  </r>
  <r>
    <x v="2"/>
    <x v="244"/>
  </r>
  <r>
    <x v="2"/>
    <x v="245"/>
  </r>
  <r>
    <x v="2"/>
    <x v="246"/>
  </r>
  <r>
    <x v="2"/>
    <x v="247"/>
  </r>
  <r>
    <x v="2"/>
    <x v="248"/>
  </r>
  <r>
    <x v="2"/>
    <x v="249"/>
  </r>
  <r>
    <x v="2"/>
    <x v="250"/>
  </r>
  <r>
    <x v="2"/>
    <x v="251"/>
  </r>
  <r>
    <x v="2"/>
    <x v="252"/>
  </r>
  <r>
    <x v="2"/>
    <x v="253"/>
  </r>
  <r>
    <x v="2"/>
    <x v="254"/>
  </r>
  <r>
    <x v="2"/>
    <x v="255"/>
  </r>
  <r>
    <x v="2"/>
    <x v="256"/>
  </r>
  <r>
    <x v="2"/>
    <x v="257"/>
  </r>
  <r>
    <x v="2"/>
    <x v="258"/>
  </r>
  <r>
    <x v="2"/>
    <x v="259"/>
  </r>
  <r>
    <x v="4"/>
    <x v="260"/>
  </r>
  <r>
    <x v="5"/>
    <x v="261"/>
  </r>
  <r>
    <x v="5"/>
    <x v="262"/>
  </r>
  <r>
    <x v="2"/>
    <x v="263"/>
  </r>
  <r>
    <x v="4"/>
    <x v="264"/>
  </r>
  <r>
    <x v="5"/>
    <x v="265"/>
  </r>
  <r>
    <x v="2"/>
    <x v="266"/>
  </r>
  <r>
    <x v="7"/>
    <x v="267"/>
  </r>
  <r>
    <x v="2"/>
    <x v="268"/>
  </r>
  <r>
    <x v="2"/>
    <x v="269"/>
  </r>
  <r>
    <x v="7"/>
    <x v="270"/>
  </r>
  <r>
    <x v="5"/>
    <x v="271"/>
  </r>
  <r>
    <x v="5"/>
    <x v="272"/>
  </r>
  <r>
    <x v="5"/>
    <x v="273"/>
  </r>
  <r>
    <x v="5"/>
    <x v="274"/>
  </r>
  <r>
    <x v="5"/>
    <x v="275"/>
  </r>
  <r>
    <x v="5"/>
    <x v="276"/>
  </r>
  <r>
    <x v="5"/>
    <x v="277"/>
  </r>
  <r>
    <x v="5"/>
    <x v="278"/>
  </r>
  <r>
    <x v="5"/>
    <x v="279"/>
  </r>
  <r>
    <x v="3"/>
    <x v="280"/>
  </r>
  <r>
    <x v="5"/>
    <x v="281"/>
  </r>
  <r>
    <x v="5"/>
    <x v="282"/>
  </r>
  <r>
    <x v="5"/>
    <x v="283"/>
  </r>
  <r>
    <x v="5"/>
    <x v="284"/>
  </r>
  <r>
    <x v="5"/>
    <x v="285"/>
  </r>
  <r>
    <x v="6"/>
    <x v="286"/>
  </r>
  <r>
    <x v="2"/>
    <x v="287"/>
  </r>
  <r>
    <x v="2"/>
    <x v="288"/>
  </r>
  <r>
    <x v="2"/>
    <x v="90"/>
  </r>
  <r>
    <x v="5"/>
    <x v="289"/>
  </r>
  <r>
    <x v="5"/>
    <x v="290"/>
  </r>
  <r>
    <x v="5"/>
    <x v="291"/>
  </r>
  <r>
    <x v="5"/>
    <x v="292"/>
  </r>
  <r>
    <x v="2"/>
    <x v="293"/>
  </r>
  <r>
    <x v="2"/>
    <x v="294"/>
  </r>
  <r>
    <x v="2"/>
    <x v="295"/>
  </r>
  <r>
    <x v="2"/>
    <x v="231"/>
  </r>
  <r>
    <x v="2"/>
    <x v="234"/>
  </r>
  <r>
    <x v="2"/>
    <x v="99"/>
  </r>
  <r>
    <x v="2"/>
    <x v="296"/>
  </r>
  <r>
    <x v="2"/>
    <x v="297"/>
  </r>
  <r>
    <x v="2"/>
    <x v="298"/>
  </r>
  <r>
    <x v="2"/>
    <x v="299"/>
  </r>
  <r>
    <x v="2"/>
    <x v="300"/>
  </r>
  <r>
    <x v="7"/>
    <x v="301"/>
  </r>
  <r>
    <x v="2"/>
    <x v="302"/>
  </r>
  <r>
    <x v="2"/>
    <x v="303"/>
  </r>
  <r>
    <x v="2"/>
    <x v="304"/>
  </r>
  <r>
    <x v="2"/>
    <x v="305"/>
  </r>
  <r>
    <x v="2"/>
    <x v="306"/>
  </r>
  <r>
    <x v="2"/>
    <x v="307"/>
  </r>
  <r>
    <x v="2"/>
    <x v="308"/>
  </r>
  <r>
    <x v="2"/>
    <x v="309"/>
  </r>
  <r>
    <x v="2"/>
    <x v="310"/>
  </r>
  <r>
    <x v="2"/>
    <x v="311"/>
  </r>
  <r>
    <x v="2"/>
    <x v="312"/>
  </r>
  <r>
    <x v="2"/>
    <x v="313"/>
  </r>
  <r>
    <x v="2"/>
    <x v="314"/>
  </r>
  <r>
    <x v="2"/>
    <x v="315"/>
  </r>
  <r>
    <x v="2"/>
    <x v="26"/>
  </r>
  <r>
    <x v="2"/>
    <x v="316"/>
  </r>
  <r>
    <x v="2"/>
    <x v="317"/>
  </r>
  <r>
    <x v="2"/>
    <x v="318"/>
  </r>
  <r>
    <x v="2"/>
    <x v="319"/>
  </r>
  <r>
    <x v="2"/>
    <x v="10"/>
  </r>
  <r>
    <x v="2"/>
    <x v="320"/>
  </r>
  <r>
    <x v="2"/>
    <x v="108"/>
  </r>
  <r>
    <x v="2"/>
    <x v="321"/>
  </r>
  <r>
    <x v="2"/>
    <x v="322"/>
  </r>
  <r>
    <x v="2"/>
    <x v="323"/>
  </r>
  <r>
    <x v="2"/>
    <x v="324"/>
  </r>
  <r>
    <x v="2"/>
    <x v="325"/>
  </r>
  <r>
    <x v="2"/>
    <x v="326"/>
  </r>
  <r>
    <x v="2"/>
    <x v="327"/>
  </r>
  <r>
    <x v="2"/>
    <x v="328"/>
  </r>
  <r>
    <x v="2"/>
    <x v="329"/>
  </r>
  <r>
    <x v="3"/>
    <x v="330"/>
  </r>
  <r>
    <x v="2"/>
    <x v="331"/>
  </r>
  <r>
    <x v="2"/>
    <x v="332"/>
  </r>
  <r>
    <x v="2"/>
    <x v="333"/>
  </r>
  <r>
    <x v="2"/>
    <x v="3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3" cacheId="0" applyNumberFormats="0" applyBorderFormats="0" applyFontFormats="0" applyPatternFormats="0" applyAlignmentFormats="0" applyWidthHeightFormats="1" dataCaption="Wartości" updatedVersion="5" minRefreshableVersion="3" useAutoFormatting="1" itemPrintTitles="1" createdVersion="5" indent="0" outline="1" outlineData="1" multipleFieldFilters="0">
  <location ref="B368:C377" firstHeaderRow="1" firstDataRow="1" firstDataCol="1"/>
  <pivotFields count="2">
    <pivotField axis="axisRow" showAll="0">
      <items count="9">
        <item x="7"/>
        <item x="4"/>
        <item x="2"/>
        <item x="3"/>
        <item x="5"/>
        <item x="6"/>
        <item x="1"/>
        <item x="0"/>
        <item t="default"/>
      </items>
    </pivotField>
    <pivotField dataField="1" showAll="0">
      <items count="336">
        <item x="234"/>
        <item x="235"/>
        <item x="232"/>
        <item x="37"/>
        <item x="242"/>
        <item x="240"/>
        <item x="36"/>
        <item x="237"/>
        <item x="5"/>
        <item x="231"/>
        <item x="241"/>
        <item x="245"/>
        <item x="239"/>
        <item x="44"/>
        <item x="236"/>
        <item x="3"/>
        <item x="266"/>
        <item x="101"/>
        <item x="238"/>
        <item x="33"/>
        <item x="75"/>
        <item x="233"/>
        <item x="191"/>
        <item x="49"/>
        <item x="297"/>
        <item x="230"/>
        <item x="175"/>
        <item x="68"/>
        <item x="187"/>
        <item x="312"/>
        <item x="8"/>
        <item x="121"/>
        <item x="117"/>
        <item x="201"/>
        <item x="268"/>
        <item x="22"/>
        <item x="118"/>
        <item x="210"/>
        <item x="294"/>
        <item x="65"/>
        <item x="162"/>
        <item x="79"/>
        <item x="313"/>
        <item x="2"/>
        <item x="89"/>
        <item x="62"/>
        <item x="320"/>
        <item x="316"/>
        <item x="288"/>
        <item x="45"/>
        <item x="74"/>
        <item x="197"/>
        <item x="16"/>
        <item x="327"/>
        <item x="76"/>
        <item x="21"/>
        <item x="174"/>
        <item x="106"/>
        <item x="10"/>
        <item x="77"/>
        <item x="244"/>
        <item x="310"/>
        <item x="70"/>
        <item x="163"/>
        <item x="96"/>
        <item x="104"/>
        <item x="306"/>
        <item x="225"/>
        <item x="250"/>
        <item x="25"/>
        <item x="251"/>
        <item x="108"/>
        <item x="136"/>
        <item x="206"/>
        <item x="91"/>
        <item x="109"/>
        <item x="184"/>
        <item x="219"/>
        <item x="317"/>
        <item x="223"/>
        <item x="29"/>
        <item x="299"/>
        <item x="111"/>
        <item x="227"/>
        <item x="214"/>
        <item x="126"/>
        <item x="196"/>
        <item x="217"/>
        <item x="125"/>
        <item x="205"/>
        <item x="99"/>
        <item x="6"/>
        <item x="203"/>
        <item x="97"/>
        <item x="252"/>
        <item x="182"/>
        <item x="131"/>
        <item x="221"/>
        <item x="15"/>
        <item x="30"/>
        <item x="298"/>
        <item x="318"/>
        <item x="147"/>
        <item x="143"/>
        <item x="128"/>
        <item x="114"/>
        <item x="11"/>
        <item x="17"/>
        <item x="34"/>
        <item x="257"/>
        <item x="90"/>
        <item x="105"/>
        <item x="130"/>
        <item x="150"/>
        <item x="224"/>
        <item x="124"/>
        <item x="198"/>
        <item x="58"/>
        <item x="296"/>
        <item x="107"/>
        <item x="24"/>
        <item x="331"/>
        <item x="259"/>
        <item x="300"/>
        <item x="255"/>
        <item x="156"/>
        <item x="295"/>
        <item x="311"/>
        <item x="329"/>
        <item x="324"/>
        <item x="113"/>
        <item x="52"/>
        <item x="269"/>
        <item x="87"/>
        <item x="98"/>
        <item x="122"/>
        <item x="305"/>
        <item x="18"/>
        <item x="145"/>
        <item x="216"/>
        <item x="63"/>
        <item x="229"/>
        <item x="248"/>
        <item x="38"/>
        <item x="325"/>
        <item x="322"/>
        <item x="120"/>
        <item x="287"/>
        <item x="186"/>
        <item x="246"/>
        <item x="243"/>
        <item x="220"/>
        <item x="280"/>
        <item x="157"/>
        <item x="103"/>
        <item x="226"/>
        <item x="35"/>
        <item x="100"/>
        <item x="123"/>
        <item x="50"/>
        <item x="209"/>
        <item x="161"/>
        <item x="129"/>
        <item x="222"/>
        <item x="13"/>
        <item x="326"/>
        <item x="173"/>
        <item x="88"/>
        <item x="115"/>
        <item x="132"/>
        <item x="256"/>
        <item x="151"/>
        <item x="20"/>
        <item x="333"/>
        <item x="144"/>
        <item x="61"/>
        <item x="169"/>
        <item x="277"/>
        <item x="303"/>
        <item x="195"/>
        <item x="14"/>
        <item x="67"/>
        <item x="78"/>
        <item x="153"/>
        <item x="133"/>
        <item x="204"/>
        <item x="46"/>
        <item x="102"/>
        <item x="200"/>
        <item x="48"/>
        <item x="321"/>
        <item x="183"/>
        <item x="73"/>
        <item x="254"/>
        <item x="228"/>
        <item x="208"/>
        <item x="51"/>
        <item x="218"/>
        <item x="116"/>
        <item x="55"/>
        <item x="334"/>
        <item x="293"/>
        <item x="47"/>
        <item x="211"/>
        <item x="134"/>
        <item x="164"/>
        <item x="39"/>
        <item x="86"/>
        <item x="328"/>
        <item x="26"/>
        <item x="19"/>
        <item x="41"/>
        <item x="80"/>
        <item x="215"/>
        <item x="314"/>
        <item x="127"/>
        <item x="170"/>
        <item x="247"/>
        <item x="253"/>
        <item x="42"/>
        <item x="53"/>
        <item x="32"/>
        <item x="4"/>
        <item x="54"/>
        <item x="138"/>
        <item x="171"/>
        <item x="158"/>
        <item x="309"/>
        <item x="330"/>
        <item x="112"/>
        <item x="149"/>
        <item x="92"/>
        <item x="72"/>
        <item x="304"/>
        <item x="258"/>
        <item x="119"/>
        <item x="181"/>
        <item x="319"/>
        <item x="64"/>
        <item x="23"/>
        <item x="192"/>
        <item x="155"/>
        <item x="137"/>
        <item x="213"/>
        <item x="307"/>
        <item x="168"/>
        <item x="262"/>
        <item x="110"/>
        <item x="159"/>
        <item x="27"/>
        <item x="142"/>
        <item x="154"/>
        <item x="308"/>
        <item x="140"/>
        <item x="290"/>
        <item x="249"/>
        <item x="160"/>
        <item x="207"/>
        <item x="166"/>
        <item x="172"/>
        <item x="81"/>
        <item x="323"/>
        <item x="194"/>
        <item x="28"/>
        <item x="152"/>
        <item x="302"/>
        <item x="332"/>
        <item x="167"/>
        <item x="202"/>
        <item x="179"/>
        <item x="40"/>
        <item x="189"/>
        <item x="43"/>
        <item x="193"/>
        <item x="135"/>
        <item x="56"/>
        <item x="276"/>
        <item x="57"/>
        <item x="315"/>
        <item x="263"/>
        <item x="31"/>
        <item x="286"/>
        <item x="291"/>
        <item x="278"/>
        <item x="180"/>
        <item x="271"/>
        <item x="139"/>
        <item x="212"/>
        <item x="7"/>
        <item x="12"/>
        <item x="281"/>
        <item x="267"/>
        <item x="165"/>
        <item x="292"/>
        <item x="185"/>
        <item x="69"/>
        <item x="178"/>
        <item x="146"/>
        <item x="274"/>
        <item x="283"/>
        <item x="177"/>
        <item x="141"/>
        <item x="190"/>
        <item x="95"/>
        <item x="84"/>
        <item x="60"/>
        <item x="94"/>
        <item x="9"/>
        <item x="275"/>
        <item x="71"/>
        <item x="301"/>
        <item x="261"/>
        <item x="270"/>
        <item x="85"/>
        <item x="188"/>
        <item x="272"/>
        <item x="66"/>
        <item x="82"/>
        <item x="199"/>
        <item x="289"/>
        <item x="282"/>
        <item x="285"/>
        <item x="265"/>
        <item x="260"/>
        <item x="93"/>
        <item x="176"/>
        <item x="273"/>
        <item x="279"/>
        <item x="83"/>
        <item x="59"/>
        <item x="264"/>
        <item x="284"/>
        <item x="148"/>
        <item x="1"/>
        <item x="0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uma z Szacunkowe zapotrzebowanie półtora roczne [kWh]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a przestawna1" cacheId="0" applyNumberFormats="0" applyBorderFormats="0" applyFontFormats="0" applyPatternFormats="0" applyAlignmentFormats="0" applyWidthHeightFormats="1" dataCaption="Wartości" updatedVersion="5" minRefreshableVersion="3" useAutoFormatting="1" itemPrintTitles="1" createdVersion="5" indent="0" outline="1" outlineData="1" multipleFieldFilters="0">
  <location ref="A3:B12" firstHeaderRow="1" firstDataRow="1" firstDataCol="1"/>
  <pivotFields count="2">
    <pivotField axis="axisRow" showAll="0">
      <items count="9">
        <item x="7"/>
        <item x="4"/>
        <item x="2"/>
        <item x="3"/>
        <item x="5"/>
        <item x="6"/>
        <item x="1"/>
        <item x="0"/>
        <item t="default"/>
      </items>
    </pivotField>
    <pivotField dataField="1" showAll="0">
      <items count="336">
        <item x="234"/>
        <item x="235"/>
        <item x="232"/>
        <item x="37"/>
        <item x="242"/>
        <item x="240"/>
        <item x="36"/>
        <item x="237"/>
        <item x="5"/>
        <item x="231"/>
        <item x="241"/>
        <item x="245"/>
        <item x="239"/>
        <item x="44"/>
        <item x="236"/>
        <item x="3"/>
        <item x="266"/>
        <item x="101"/>
        <item x="238"/>
        <item x="33"/>
        <item x="75"/>
        <item x="233"/>
        <item x="191"/>
        <item x="49"/>
        <item x="297"/>
        <item x="230"/>
        <item x="175"/>
        <item x="68"/>
        <item x="187"/>
        <item x="312"/>
        <item x="8"/>
        <item x="121"/>
        <item x="117"/>
        <item x="201"/>
        <item x="268"/>
        <item x="22"/>
        <item x="118"/>
        <item x="210"/>
        <item x="294"/>
        <item x="65"/>
        <item x="162"/>
        <item x="79"/>
        <item x="313"/>
        <item x="2"/>
        <item x="89"/>
        <item x="62"/>
        <item x="320"/>
        <item x="316"/>
        <item x="288"/>
        <item x="45"/>
        <item x="74"/>
        <item x="197"/>
        <item x="16"/>
        <item x="327"/>
        <item x="76"/>
        <item x="21"/>
        <item x="174"/>
        <item x="106"/>
        <item x="10"/>
        <item x="77"/>
        <item x="244"/>
        <item x="310"/>
        <item x="70"/>
        <item x="163"/>
        <item x="96"/>
        <item x="104"/>
        <item x="306"/>
        <item x="225"/>
        <item x="250"/>
        <item x="25"/>
        <item x="251"/>
        <item x="108"/>
        <item x="136"/>
        <item x="206"/>
        <item x="91"/>
        <item x="109"/>
        <item x="184"/>
        <item x="219"/>
        <item x="317"/>
        <item x="223"/>
        <item x="29"/>
        <item x="299"/>
        <item x="111"/>
        <item x="227"/>
        <item x="214"/>
        <item x="126"/>
        <item x="196"/>
        <item x="217"/>
        <item x="125"/>
        <item x="205"/>
        <item x="99"/>
        <item x="6"/>
        <item x="203"/>
        <item x="97"/>
        <item x="252"/>
        <item x="182"/>
        <item x="131"/>
        <item x="221"/>
        <item x="15"/>
        <item x="30"/>
        <item x="298"/>
        <item x="318"/>
        <item x="147"/>
        <item x="143"/>
        <item x="128"/>
        <item x="114"/>
        <item x="11"/>
        <item x="17"/>
        <item x="34"/>
        <item x="257"/>
        <item x="90"/>
        <item x="105"/>
        <item x="130"/>
        <item x="150"/>
        <item x="224"/>
        <item x="124"/>
        <item x="198"/>
        <item x="58"/>
        <item x="296"/>
        <item x="107"/>
        <item x="24"/>
        <item x="331"/>
        <item x="259"/>
        <item x="300"/>
        <item x="255"/>
        <item x="156"/>
        <item x="295"/>
        <item x="311"/>
        <item x="329"/>
        <item x="324"/>
        <item x="113"/>
        <item x="52"/>
        <item x="269"/>
        <item x="87"/>
        <item x="98"/>
        <item x="122"/>
        <item x="305"/>
        <item x="18"/>
        <item x="145"/>
        <item x="216"/>
        <item x="63"/>
        <item x="229"/>
        <item x="248"/>
        <item x="38"/>
        <item x="325"/>
        <item x="322"/>
        <item x="120"/>
        <item x="287"/>
        <item x="186"/>
        <item x="246"/>
        <item x="243"/>
        <item x="220"/>
        <item x="280"/>
        <item x="157"/>
        <item x="103"/>
        <item x="226"/>
        <item x="35"/>
        <item x="100"/>
        <item x="123"/>
        <item x="50"/>
        <item x="209"/>
        <item x="161"/>
        <item x="129"/>
        <item x="222"/>
        <item x="13"/>
        <item x="326"/>
        <item x="173"/>
        <item x="88"/>
        <item x="115"/>
        <item x="132"/>
        <item x="256"/>
        <item x="151"/>
        <item x="20"/>
        <item x="333"/>
        <item x="144"/>
        <item x="61"/>
        <item x="169"/>
        <item x="277"/>
        <item x="303"/>
        <item x="195"/>
        <item x="14"/>
        <item x="67"/>
        <item x="78"/>
        <item x="153"/>
        <item x="133"/>
        <item x="204"/>
        <item x="46"/>
        <item x="102"/>
        <item x="200"/>
        <item x="48"/>
        <item x="321"/>
        <item x="183"/>
        <item x="73"/>
        <item x="254"/>
        <item x="228"/>
        <item x="208"/>
        <item x="51"/>
        <item x="218"/>
        <item x="116"/>
        <item x="55"/>
        <item x="334"/>
        <item x="293"/>
        <item x="47"/>
        <item x="211"/>
        <item x="134"/>
        <item x="164"/>
        <item x="39"/>
        <item x="86"/>
        <item x="328"/>
        <item x="26"/>
        <item x="19"/>
        <item x="41"/>
        <item x="80"/>
        <item x="215"/>
        <item x="314"/>
        <item x="127"/>
        <item x="170"/>
        <item x="247"/>
        <item x="253"/>
        <item x="42"/>
        <item x="53"/>
        <item x="32"/>
        <item x="4"/>
        <item x="54"/>
        <item x="138"/>
        <item x="171"/>
        <item x="158"/>
        <item x="309"/>
        <item x="330"/>
        <item x="112"/>
        <item x="149"/>
        <item x="92"/>
        <item x="72"/>
        <item x="304"/>
        <item x="258"/>
        <item x="119"/>
        <item x="181"/>
        <item x="319"/>
        <item x="64"/>
        <item x="23"/>
        <item x="192"/>
        <item x="155"/>
        <item x="137"/>
        <item x="213"/>
        <item x="307"/>
        <item x="168"/>
        <item x="262"/>
        <item x="110"/>
        <item x="159"/>
        <item x="27"/>
        <item x="142"/>
        <item x="154"/>
        <item x="308"/>
        <item x="140"/>
        <item x="290"/>
        <item x="249"/>
        <item x="160"/>
        <item x="207"/>
        <item x="166"/>
        <item x="172"/>
        <item x="81"/>
        <item x="323"/>
        <item x="194"/>
        <item x="28"/>
        <item x="152"/>
        <item x="302"/>
        <item x="332"/>
        <item x="167"/>
        <item x="202"/>
        <item x="179"/>
        <item x="40"/>
        <item x="189"/>
        <item x="43"/>
        <item x="193"/>
        <item x="135"/>
        <item x="56"/>
        <item x="276"/>
        <item x="57"/>
        <item x="315"/>
        <item x="263"/>
        <item x="31"/>
        <item x="286"/>
        <item x="291"/>
        <item x="278"/>
        <item x="180"/>
        <item x="271"/>
        <item x="139"/>
        <item x="212"/>
        <item x="7"/>
        <item x="12"/>
        <item x="281"/>
        <item x="267"/>
        <item x="165"/>
        <item x="292"/>
        <item x="185"/>
        <item x="69"/>
        <item x="178"/>
        <item x="146"/>
        <item x="274"/>
        <item x="283"/>
        <item x="177"/>
        <item x="141"/>
        <item x="190"/>
        <item x="95"/>
        <item x="84"/>
        <item x="60"/>
        <item x="94"/>
        <item x="9"/>
        <item x="275"/>
        <item x="71"/>
        <item x="301"/>
        <item x="261"/>
        <item x="270"/>
        <item x="85"/>
        <item x="188"/>
        <item x="272"/>
        <item x="66"/>
        <item x="82"/>
        <item x="199"/>
        <item x="289"/>
        <item x="282"/>
        <item x="285"/>
        <item x="265"/>
        <item x="260"/>
        <item x="93"/>
        <item x="176"/>
        <item x="273"/>
        <item x="279"/>
        <item x="83"/>
        <item x="59"/>
        <item x="264"/>
        <item x="284"/>
        <item x="148"/>
        <item x="1"/>
        <item x="0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uma z Szacunkowe zapotrzebowanie półtora roczne [kWh]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77"/>
  <sheetViews>
    <sheetView tabSelected="1" topLeftCell="H1" zoomScale="86" zoomScaleNormal="86" workbookViewId="0">
      <selection activeCell="Z11" sqref="Z11"/>
    </sheetView>
  </sheetViews>
  <sheetFormatPr defaultRowHeight="15" customHeight="1" x14ac:dyDescent="0.2"/>
  <cols>
    <col min="1" max="1" width="4.28515625" style="1" customWidth="1"/>
    <col min="2" max="2" width="27.28515625" style="1" customWidth="1"/>
    <col min="3" max="3" width="37.7109375" style="1" customWidth="1"/>
    <col min="4" max="4" width="40.140625" style="1" customWidth="1"/>
    <col min="5" max="5" width="20.42578125" style="1" customWidth="1"/>
    <col min="6" max="6" width="11.42578125" style="1" customWidth="1"/>
    <col min="7" max="7" width="10.42578125" style="1" customWidth="1"/>
    <col min="8" max="8" width="12.28515625" style="1" customWidth="1"/>
    <col min="9" max="9" width="11.5703125" style="1" customWidth="1"/>
    <col min="10" max="10" width="6.5703125" style="1" customWidth="1"/>
    <col min="11" max="11" width="8.85546875" style="1" customWidth="1"/>
    <col min="12" max="12" width="14.85546875" style="1" customWidth="1"/>
    <col min="13" max="13" width="10.7109375" style="15" customWidth="1"/>
    <col min="14" max="14" width="8.42578125" style="1" customWidth="1"/>
    <col min="15" max="15" width="7.140625" style="2" customWidth="1"/>
    <col min="16" max="16" width="9.140625" style="2"/>
    <col min="17" max="17" width="13.28515625" style="2" customWidth="1"/>
    <col min="18" max="18" width="15.28515625" style="2" customWidth="1"/>
    <col min="19" max="19" width="15.28515625" style="3" customWidth="1"/>
    <col min="20" max="30" width="14.28515625" style="4" customWidth="1"/>
    <col min="31" max="31" width="15.28515625" style="4" customWidth="1"/>
    <col min="32" max="32" width="12.85546875" style="4" customWidth="1"/>
    <col min="33" max="33" width="13.42578125" style="4" customWidth="1"/>
    <col min="34" max="16384" width="9.140625" style="1"/>
  </cols>
  <sheetData>
    <row r="1" spans="1:33" ht="39" customHeight="1" x14ac:dyDescent="0.2">
      <c r="B1" s="106" t="s">
        <v>949</v>
      </c>
      <c r="C1" s="88" t="s">
        <v>0</v>
      </c>
      <c r="D1" s="35">
        <v>0</v>
      </c>
    </row>
    <row r="2" spans="1:33" ht="39" customHeight="1" x14ac:dyDescent="0.2">
      <c r="B2" s="106"/>
      <c r="C2" s="88" t="s">
        <v>1</v>
      </c>
      <c r="D2" s="36">
        <f>AE363</f>
        <v>0</v>
      </c>
    </row>
    <row r="3" spans="1:33" ht="39" customHeight="1" x14ac:dyDescent="0.2">
      <c r="B3" s="106"/>
      <c r="C3" s="88" t="s">
        <v>2</v>
      </c>
      <c r="D3" s="36">
        <f>AF363</f>
        <v>0</v>
      </c>
    </row>
    <row r="4" spans="1:33" ht="39" customHeight="1" thickBot="1" x14ac:dyDescent="0.25">
      <c r="B4" s="106"/>
      <c r="C4" s="88" t="s">
        <v>3</v>
      </c>
      <c r="D4" s="36">
        <f>AG363</f>
        <v>0</v>
      </c>
    </row>
    <row r="5" spans="1:33" ht="60.75" customHeight="1" thickBot="1" x14ac:dyDescent="0.25">
      <c r="B5" s="106"/>
      <c r="C5" s="107" t="s">
        <v>942</v>
      </c>
      <c r="D5" s="108"/>
      <c r="E5" s="5"/>
      <c r="F5" s="6"/>
      <c r="G5" s="6"/>
      <c r="R5" s="103" t="s">
        <v>943</v>
      </c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5"/>
    </row>
    <row r="6" spans="1:33" ht="15" customHeight="1" x14ac:dyDescent="0.2">
      <c r="J6" s="7"/>
      <c r="K6" s="7"/>
      <c r="L6" s="7"/>
      <c r="M6" s="16"/>
    </row>
    <row r="7" spans="1:33" s="8" customFormat="1" ht="27.75" customHeight="1" x14ac:dyDescent="0.2">
      <c r="A7" s="109" t="s">
        <v>4</v>
      </c>
      <c r="B7" s="112" t="s">
        <v>5</v>
      </c>
      <c r="C7" s="109" t="s">
        <v>6</v>
      </c>
      <c r="D7" s="112" t="s">
        <v>7</v>
      </c>
      <c r="E7" s="112" t="s">
        <v>8</v>
      </c>
      <c r="F7" s="112" t="s">
        <v>9</v>
      </c>
      <c r="G7" s="112" t="s">
        <v>10</v>
      </c>
      <c r="H7" s="112" t="s">
        <v>11</v>
      </c>
      <c r="I7" s="112" t="s">
        <v>12</v>
      </c>
      <c r="J7" s="112" t="s">
        <v>13</v>
      </c>
      <c r="K7" s="112" t="s">
        <v>14</v>
      </c>
      <c r="L7" s="113" t="s">
        <v>944</v>
      </c>
      <c r="M7" s="114" t="s">
        <v>944</v>
      </c>
      <c r="N7" s="115"/>
      <c r="O7" s="112" t="s">
        <v>15</v>
      </c>
      <c r="P7" s="112" t="s">
        <v>16</v>
      </c>
      <c r="Q7" s="112" t="s">
        <v>17</v>
      </c>
      <c r="R7" s="112" t="s">
        <v>18</v>
      </c>
      <c r="S7" s="120" t="s">
        <v>19</v>
      </c>
      <c r="T7" s="118" t="s">
        <v>20</v>
      </c>
      <c r="U7" s="120" t="s">
        <v>21</v>
      </c>
      <c r="V7" s="118" t="s">
        <v>22</v>
      </c>
      <c r="W7" s="120" t="s">
        <v>23</v>
      </c>
      <c r="X7" s="118" t="s">
        <v>24</v>
      </c>
      <c r="Y7" s="127" t="s">
        <v>950</v>
      </c>
      <c r="Z7" s="124" t="s">
        <v>951</v>
      </c>
      <c r="AA7" s="120" t="s">
        <v>25</v>
      </c>
      <c r="AB7" s="118" t="s">
        <v>26</v>
      </c>
      <c r="AC7" s="120" t="s">
        <v>27</v>
      </c>
      <c r="AD7" s="118" t="s">
        <v>28</v>
      </c>
      <c r="AE7" s="118" t="s">
        <v>29</v>
      </c>
      <c r="AF7" s="118" t="s">
        <v>2</v>
      </c>
      <c r="AG7" s="119" t="s">
        <v>30</v>
      </c>
    </row>
    <row r="8" spans="1:33" s="8" customFormat="1" ht="21.75" customHeight="1" x14ac:dyDescent="0.2">
      <c r="A8" s="110"/>
      <c r="B8" s="112"/>
      <c r="C8" s="110"/>
      <c r="D8" s="112"/>
      <c r="E8" s="112"/>
      <c r="F8" s="112"/>
      <c r="G8" s="112"/>
      <c r="H8" s="112"/>
      <c r="I8" s="112"/>
      <c r="J8" s="112"/>
      <c r="K8" s="112"/>
      <c r="L8" s="113"/>
      <c r="M8" s="116"/>
      <c r="N8" s="117"/>
      <c r="O8" s="112"/>
      <c r="P8" s="112"/>
      <c r="Q8" s="112"/>
      <c r="R8" s="112"/>
      <c r="S8" s="120"/>
      <c r="T8" s="118"/>
      <c r="U8" s="120"/>
      <c r="V8" s="118"/>
      <c r="W8" s="120"/>
      <c r="X8" s="118"/>
      <c r="Y8" s="128"/>
      <c r="Z8" s="125"/>
      <c r="AA8" s="120"/>
      <c r="AB8" s="118"/>
      <c r="AC8" s="120"/>
      <c r="AD8" s="118"/>
      <c r="AE8" s="118"/>
      <c r="AF8" s="118"/>
      <c r="AG8" s="119"/>
    </row>
    <row r="9" spans="1:33" s="8" customFormat="1" ht="48" customHeight="1" x14ac:dyDescent="0.2">
      <c r="A9" s="111"/>
      <c r="B9" s="112"/>
      <c r="C9" s="111"/>
      <c r="D9" s="112"/>
      <c r="E9" s="112"/>
      <c r="F9" s="112"/>
      <c r="G9" s="112"/>
      <c r="H9" s="112"/>
      <c r="I9" s="112"/>
      <c r="J9" s="112"/>
      <c r="K9" s="112"/>
      <c r="L9" s="113"/>
      <c r="M9" s="14" t="s">
        <v>31</v>
      </c>
      <c r="N9" s="9" t="s">
        <v>32</v>
      </c>
      <c r="O9" s="112"/>
      <c r="P9" s="112"/>
      <c r="Q9" s="112"/>
      <c r="R9" s="112"/>
      <c r="S9" s="120"/>
      <c r="T9" s="118"/>
      <c r="U9" s="120"/>
      <c r="V9" s="118"/>
      <c r="W9" s="120"/>
      <c r="X9" s="118"/>
      <c r="Y9" s="129"/>
      <c r="Z9" s="126"/>
      <c r="AA9" s="120"/>
      <c r="AB9" s="118"/>
      <c r="AC9" s="120"/>
      <c r="AD9" s="118"/>
      <c r="AE9" s="118"/>
      <c r="AF9" s="118"/>
      <c r="AG9" s="119"/>
    </row>
    <row r="10" spans="1:33" s="2" customFormat="1" ht="15" customHeight="1" thickBot="1" x14ac:dyDescent="0.3">
      <c r="A10" s="10" t="s">
        <v>33</v>
      </c>
      <c r="B10" s="10" t="s">
        <v>34</v>
      </c>
      <c r="C10" s="10" t="s">
        <v>35</v>
      </c>
      <c r="D10" s="10" t="s">
        <v>36</v>
      </c>
      <c r="E10" s="10" t="s">
        <v>37</v>
      </c>
      <c r="F10" s="10" t="s">
        <v>38</v>
      </c>
      <c r="G10" s="10" t="s">
        <v>39</v>
      </c>
      <c r="H10" s="10" t="s">
        <v>40</v>
      </c>
      <c r="I10" s="10" t="s">
        <v>41</v>
      </c>
      <c r="J10" s="10" t="s">
        <v>42</v>
      </c>
      <c r="K10" s="11" t="s">
        <v>43</v>
      </c>
      <c r="L10" s="11" t="s">
        <v>44</v>
      </c>
      <c r="M10" s="11" t="s">
        <v>45</v>
      </c>
      <c r="N10" s="11" t="s">
        <v>46</v>
      </c>
      <c r="O10" s="10"/>
      <c r="P10" s="10"/>
      <c r="Q10" s="10"/>
      <c r="R10" s="10"/>
      <c r="S10" s="89"/>
      <c r="T10" s="12"/>
      <c r="U10" s="97"/>
      <c r="V10" s="12"/>
      <c r="W10" s="97"/>
      <c r="X10" s="12"/>
      <c r="Y10" s="97"/>
      <c r="Z10" s="12"/>
      <c r="AA10" s="97"/>
      <c r="AB10" s="12"/>
      <c r="AC10" s="97"/>
      <c r="AD10" s="12"/>
      <c r="AE10" s="12"/>
      <c r="AF10" s="12"/>
      <c r="AG10" s="12"/>
    </row>
    <row r="11" spans="1:33" s="17" customFormat="1" ht="82.5" customHeight="1" thickBot="1" x14ac:dyDescent="0.25">
      <c r="A11" s="18">
        <v>1</v>
      </c>
      <c r="B11" s="37" t="s">
        <v>63</v>
      </c>
      <c r="C11" s="37" t="s">
        <v>64</v>
      </c>
      <c r="D11" s="37" t="s">
        <v>65</v>
      </c>
      <c r="E11" s="37" t="s">
        <v>66</v>
      </c>
      <c r="F11" s="37" t="s">
        <v>68</v>
      </c>
      <c r="G11" s="37" t="s">
        <v>67</v>
      </c>
      <c r="H11" s="37" t="s">
        <v>69</v>
      </c>
      <c r="I11" s="80"/>
      <c r="J11" s="38">
        <v>11</v>
      </c>
      <c r="K11" s="37" t="s">
        <v>48</v>
      </c>
      <c r="L11" s="55">
        <v>543</v>
      </c>
      <c r="M11" s="74">
        <v>543</v>
      </c>
      <c r="N11" s="26">
        <v>0</v>
      </c>
      <c r="O11" s="18">
        <v>1</v>
      </c>
      <c r="P11" s="43">
        <v>18</v>
      </c>
      <c r="Q11" s="19">
        <f t="shared" ref="Q11:Q74" si="0">D$1</f>
        <v>0</v>
      </c>
      <c r="R11" s="21">
        <f t="shared" ref="R11:R74" si="1">Q11*L11</f>
        <v>0</v>
      </c>
      <c r="S11" s="90">
        <v>0</v>
      </c>
      <c r="T11" s="20">
        <f t="shared" ref="T11:T58" si="2">S11*P11</f>
        <v>0</v>
      </c>
      <c r="U11" s="90">
        <v>0</v>
      </c>
      <c r="V11" s="20">
        <f t="shared" ref="V11:V74" si="3">U11*P11*J11</f>
        <v>0</v>
      </c>
      <c r="W11" s="90">
        <v>0</v>
      </c>
      <c r="X11" s="20">
        <f t="shared" ref="X11:X74" si="4">W11*P11*J11</f>
        <v>0</v>
      </c>
      <c r="Y11" s="90">
        <v>0</v>
      </c>
      <c r="Z11" s="20">
        <f>Y11*L11</f>
        <v>0</v>
      </c>
      <c r="AA11" s="90">
        <v>0</v>
      </c>
      <c r="AB11" s="22">
        <f t="shared" ref="AB11:AB74" si="5">AA11*M11</f>
        <v>0</v>
      </c>
      <c r="AC11" s="90">
        <v>0</v>
      </c>
      <c r="AD11" s="22">
        <f t="shared" ref="AD11:AD74" si="6">AC11*N11</f>
        <v>0</v>
      </c>
      <c r="AE11" s="20">
        <f>AD11+AB11+X11+V11+T11+R11</f>
        <v>0</v>
      </c>
      <c r="AF11" s="23">
        <f t="shared" ref="AF11:AF74" si="7">AE11*0.23</f>
        <v>0</v>
      </c>
      <c r="AG11" s="24">
        <f t="shared" ref="AG11:AG74" si="8">AE11+AF11</f>
        <v>0</v>
      </c>
    </row>
    <row r="12" spans="1:33" s="17" customFormat="1" ht="82.5" customHeight="1" thickBot="1" x14ac:dyDescent="0.25">
      <c r="A12" s="25">
        <v>2</v>
      </c>
      <c r="B12" s="37" t="s">
        <v>63</v>
      </c>
      <c r="C12" s="37" t="s">
        <v>64</v>
      </c>
      <c r="D12" s="37" t="s">
        <v>70</v>
      </c>
      <c r="E12" s="37" t="s">
        <v>71</v>
      </c>
      <c r="F12" s="37" t="s">
        <v>68</v>
      </c>
      <c r="G12" s="37" t="s">
        <v>67</v>
      </c>
      <c r="H12" s="37" t="s">
        <v>69</v>
      </c>
      <c r="I12" s="80"/>
      <c r="J12" s="38">
        <v>11</v>
      </c>
      <c r="K12" s="37" t="s">
        <v>48</v>
      </c>
      <c r="L12" s="55">
        <v>102</v>
      </c>
      <c r="M12" s="74">
        <v>102</v>
      </c>
      <c r="N12" s="26">
        <v>0</v>
      </c>
      <c r="O12" s="25">
        <v>1</v>
      </c>
      <c r="P12" s="43">
        <v>18</v>
      </c>
      <c r="Q12" s="27">
        <f t="shared" si="0"/>
        <v>0</v>
      </c>
      <c r="R12" s="28">
        <f t="shared" si="1"/>
        <v>0</v>
      </c>
      <c r="S12" s="91">
        <v>0</v>
      </c>
      <c r="T12" s="28">
        <f t="shared" si="2"/>
        <v>0</v>
      </c>
      <c r="U12" s="90">
        <v>0</v>
      </c>
      <c r="V12" s="20">
        <f t="shared" si="3"/>
        <v>0</v>
      </c>
      <c r="W12" s="90">
        <v>0</v>
      </c>
      <c r="X12" s="20">
        <f t="shared" si="4"/>
        <v>0</v>
      </c>
      <c r="Y12" s="90">
        <v>0</v>
      </c>
      <c r="Z12" s="20">
        <f t="shared" ref="Z12:Z75" si="9">Y12*L12</f>
        <v>0</v>
      </c>
      <c r="AA12" s="90">
        <v>0</v>
      </c>
      <c r="AB12" s="22">
        <f t="shared" si="5"/>
        <v>0</v>
      </c>
      <c r="AC12" s="90">
        <v>0</v>
      </c>
      <c r="AD12" s="22">
        <f t="shared" si="6"/>
        <v>0</v>
      </c>
      <c r="AE12" s="20">
        <f t="shared" ref="AE12:AE75" si="10">AD12+AB12+X12+V12+T12+R12</f>
        <v>0</v>
      </c>
      <c r="AF12" s="23">
        <f t="shared" si="7"/>
        <v>0</v>
      </c>
      <c r="AG12" s="24">
        <f t="shared" si="8"/>
        <v>0</v>
      </c>
    </row>
    <row r="13" spans="1:33" s="17" customFormat="1" ht="82.5" customHeight="1" thickBot="1" x14ac:dyDescent="0.25">
      <c r="A13" s="25">
        <v>3</v>
      </c>
      <c r="B13" s="37" t="s">
        <v>63</v>
      </c>
      <c r="C13" s="37" t="s">
        <v>64</v>
      </c>
      <c r="D13" s="37" t="s">
        <v>72</v>
      </c>
      <c r="E13" s="37" t="s">
        <v>73</v>
      </c>
      <c r="F13" s="37" t="s">
        <v>68</v>
      </c>
      <c r="G13" s="37" t="s">
        <v>67</v>
      </c>
      <c r="H13" s="37" t="s">
        <v>69</v>
      </c>
      <c r="I13" s="80"/>
      <c r="J13" s="38">
        <v>14</v>
      </c>
      <c r="K13" s="37" t="s">
        <v>48</v>
      </c>
      <c r="L13" s="55">
        <v>17514</v>
      </c>
      <c r="M13" s="74">
        <v>17514</v>
      </c>
      <c r="N13" s="26">
        <v>0</v>
      </c>
      <c r="O13" s="25">
        <v>1</v>
      </c>
      <c r="P13" s="43">
        <v>18</v>
      </c>
      <c r="Q13" s="27">
        <f t="shared" si="0"/>
        <v>0</v>
      </c>
      <c r="R13" s="28">
        <f t="shared" si="1"/>
        <v>0</v>
      </c>
      <c r="S13" s="91">
        <v>0</v>
      </c>
      <c r="T13" s="28">
        <f t="shared" si="2"/>
        <v>0</v>
      </c>
      <c r="U13" s="90">
        <v>0</v>
      </c>
      <c r="V13" s="20">
        <f t="shared" si="3"/>
        <v>0</v>
      </c>
      <c r="W13" s="90">
        <v>0</v>
      </c>
      <c r="X13" s="20">
        <f t="shared" si="4"/>
        <v>0</v>
      </c>
      <c r="Y13" s="90">
        <v>0</v>
      </c>
      <c r="Z13" s="20">
        <f t="shared" si="9"/>
        <v>0</v>
      </c>
      <c r="AA13" s="90">
        <v>0</v>
      </c>
      <c r="AB13" s="22">
        <f t="shared" si="5"/>
        <v>0</v>
      </c>
      <c r="AC13" s="90">
        <v>0</v>
      </c>
      <c r="AD13" s="22">
        <f t="shared" si="6"/>
        <v>0</v>
      </c>
      <c r="AE13" s="20">
        <f t="shared" si="10"/>
        <v>0</v>
      </c>
      <c r="AF13" s="23">
        <f t="shared" si="7"/>
        <v>0</v>
      </c>
      <c r="AG13" s="24">
        <f t="shared" si="8"/>
        <v>0</v>
      </c>
    </row>
    <row r="14" spans="1:33" s="17" customFormat="1" ht="82.5" customHeight="1" thickBot="1" x14ac:dyDescent="0.25">
      <c r="A14" s="25">
        <v>4</v>
      </c>
      <c r="B14" s="37" t="s">
        <v>63</v>
      </c>
      <c r="C14" s="37" t="s">
        <v>64</v>
      </c>
      <c r="D14" s="37" t="s">
        <v>74</v>
      </c>
      <c r="E14" s="37" t="s">
        <v>75</v>
      </c>
      <c r="F14" s="37" t="s">
        <v>68</v>
      </c>
      <c r="G14" s="37" t="s">
        <v>67</v>
      </c>
      <c r="H14" s="37" t="s">
        <v>69</v>
      </c>
      <c r="I14" s="80"/>
      <c r="J14" s="38">
        <v>11</v>
      </c>
      <c r="K14" s="37" t="s">
        <v>48</v>
      </c>
      <c r="L14" s="55">
        <v>21</v>
      </c>
      <c r="M14" s="74">
        <v>21</v>
      </c>
      <c r="N14" s="26">
        <v>0</v>
      </c>
      <c r="O14" s="25">
        <v>1</v>
      </c>
      <c r="P14" s="43">
        <v>18</v>
      </c>
      <c r="Q14" s="27">
        <f t="shared" si="0"/>
        <v>0</v>
      </c>
      <c r="R14" s="28">
        <f t="shared" si="1"/>
        <v>0</v>
      </c>
      <c r="S14" s="91">
        <v>0</v>
      </c>
      <c r="T14" s="28">
        <f t="shared" si="2"/>
        <v>0</v>
      </c>
      <c r="U14" s="90">
        <v>0</v>
      </c>
      <c r="V14" s="20">
        <f t="shared" si="3"/>
        <v>0</v>
      </c>
      <c r="W14" s="90">
        <v>0</v>
      </c>
      <c r="X14" s="20">
        <f t="shared" si="4"/>
        <v>0</v>
      </c>
      <c r="Y14" s="90">
        <v>0</v>
      </c>
      <c r="Z14" s="20">
        <f t="shared" si="9"/>
        <v>0</v>
      </c>
      <c r="AA14" s="90">
        <v>0</v>
      </c>
      <c r="AB14" s="22">
        <f t="shared" si="5"/>
        <v>0</v>
      </c>
      <c r="AC14" s="90">
        <v>0</v>
      </c>
      <c r="AD14" s="22">
        <f t="shared" si="6"/>
        <v>0</v>
      </c>
      <c r="AE14" s="20">
        <f t="shared" si="10"/>
        <v>0</v>
      </c>
      <c r="AF14" s="23">
        <f t="shared" si="7"/>
        <v>0</v>
      </c>
      <c r="AG14" s="24">
        <f t="shared" si="8"/>
        <v>0</v>
      </c>
    </row>
    <row r="15" spans="1:33" s="17" customFormat="1" ht="82.5" customHeight="1" thickBot="1" x14ac:dyDescent="0.25">
      <c r="A15" s="25">
        <v>5</v>
      </c>
      <c r="B15" s="37" t="s">
        <v>63</v>
      </c>
      <c r="C15" s="37" t="s">
        <v>64</v>
      </c>
      <c r="D15" s="37" t="s">
        <v>76</v>
      </c>
      <c r="E15" s="37" t="s">
        <v>73</v>
      </c>
      <c r="F15" s="37" t="s">
        <v>68</v>
      </c>
      <c r="G15" s="37" t="s">
        <v>67</v>
      </c>
      <c r="H15" s="37" t="s">
        <v>69</v>
      </c>
      <c r="I15" s="80"/>
      <c r="J15" s="38">
        <v>11</v>
      </c>
      <c r="K15" s="37" t="s">
        <v>48</v>
      </c>
      <c r="L15" s="55">
        <v>2910</v>
      </c>
      <c r="M15" s="74">
        <v>2910</v>
      </c>
      <c r="N15" s="26">
        <v>0</v>
      </c>
      <c r="O15" s="25">
        <v>1</v>
      </c>
      <c r="P15" s="43">
        <v>18</v>
      </c>
      <c r="Q15" s="27">
        <f t="shared" si="0"/>
        <v>0</v>
      </c>
      <c r="R15" s="28">
        <f t="shared" si="1"/>
        <v>0</v>
      </c>
      <c r="S15" s="91">
        <v>0</v>
      </c>
      <c r="T15" s="28">
        <f t="shared" si="2"/>
        <v>0</v>
      </c>
      <c r="U15" s="90">
        <v>0</v>
      </c>
      <c r="V15" s="20">
        <f t="shared" si="3"/>
        <v>0</v>
      </c>
      <c r="W15" s="90">
        <v>0</v>
      </c>
      <c r="X15" s="20">
        <f t="shared" si="4"/>
        <v>0</v>
      </c>
      <c r="Y15" s="90">
        <v>0</v>
      </c>
      <c r="Z15" s="20">
        <f t="shared" si="9"/>
        <v>0</v>
      </c>
      <c r="AA15" s="90">
        <v>0</v>
      </c>
      <c r="AB15" s="22">
        <f t="shared" si="5"/>
        <v>0</v>
      </c>
      <c r="AC15" s="90">
        <v>0</v>
      </c>
      <c r="AD15" s="22">
        <f t="shared" si="6"/>
        <v>0</v>
      </c>
      <c r="AE15" s="20">
        <f t="shared" si="10"/>
        <v>0</v>
      </c>
      <c r="AF15" s="23">
        <f t="shared" si="7"/>
        <v>0</v>
      </c>
      <c r="AG15" s="24">
        <f t="shared" si="8"/>
        <v>0</v>
      </c>
    </row>
    <row r="16" spans="1:33" s="17" customFormat="1" ht="82.5" customHeight="1" thickBot="1" x14ac:dyDescent="0.25">
      <c r="A16" s="25">
        <v>6</v>
      </c>
      <c r="B16" s="37" t="s">
        <v>63</v>
      </c>
      <c r="C16" s="37" t="s">
        <v>64</v>
      </c>
      <c r="D16" s="37" t="s">
        <v>77</v>
      </c>
      <c r="E16" s="37" t="s">
        <v>78</v>
      </c>
      <c r="F16" s="37" t="s">
        <v>80</v>
      </c>
      <c r="G16" s="37" t="s">
        <v>79</v>
      </c>
      <c r="H16" s="37" t="s">
        <v>81</v>
      </c>
      <c r="I16" s="81"/>
      <c r="J16" s="38">
        <v>27</v>
      </c>
      <c r="K16" s="37" t="s">
        <v>82</v>
      </c>
      <c r="L16" s="55">
        <v>53217</v>
      </c>
      <c r="M16" s="75">
        <v>13236</v>
      </c>
      <c r="N16" s="78">
        <v>39981</v>
      </c>
      <c r="O16" s="25">
        <v>1</v>
      </c>
      <c r="P16" s="43">
        <v>18</v>
      </c>
      <c r="Q16" s="27">
        <f t="shared" si="0"/>
        <v>0</v>
      </c>
      <c r="R16" s="28">
        <f t="shared" si="1"/>
        <v>0</v>
      </c>
      <c r="S16" s="91">
        <v>0</v>
      </c>
      <c r="T16" s="28">
        <f t="shared" si="2"/>
        <v>0</v>
      </c>
      <c r="U16" s="90">
        <v>0</v>
      </c>
      <c r="V16" s="20">
        <f t="shared" si="3"/>
        <v>0</v>
      </c>
      <c r="W16" s="90">
        <v>0</v>
      </c>
      <c r="X16" s="20">
        <f t="shared" si="4"/>
        <v>0</v>
      </c>
      <c r="Y16" s="90">
        <v>0</v>
      </c>
      <c r="Z16" s="20">
        <f t="shared" si="9"/>
        <v>0</v>
      </c>
      <c r="AA16" s="90">
        <v>0</v>
      </c>
      <c r="AB16" s="22">
        <f t="shared" si="5"/>
        <v>0</v>
      </c>
      <c r="AC16" s="90">
        <v>0</v>
      </c>
      <c r="AD16" s="22">
        <f t="shared" si="6"/>
        <v>0</v>
      </c>
      <c r="AE16" s="20">
        <f t="shared" si="10"/>
        <v>0</v>
      </c>
      <c r="AF16" s="23">
        <f t="shared" si="7"/>
        <v>0</v>
      </c>
      <c r="AG16" s="24">
        <f t="shared" si="8"/>
        <v>0</v>
      </c>
    </row>
    <row r="17" spans="1:33" s="17" customFormat="1" ht="82.5" customHeight="1" thickBot="1" x14ac:dyDescent="0.25">
      <c r="A17" s="29">
        <v>7</v>
      </c>
      <c r="B17" s="37" t="s">
        <v>63</v>
      </c>
      <c r="C17" s="37" t="s">
        <v>64</v>
      </c>
      <c r="D17" s="37" t="s">
        <v>83</v>
      </c>
      <c r="E17" s="37" t="s">
        <v>73</v>
      </c>
      <c r="F17" s="37" t="s">
        <v>80</v>
      </c>
      <c r="G17" s="37" t="s">
        <v>79</v>
      </c>
      <c r="H17" s="37" t="s">
        <v>81</v>
      </c>
      <c r="I17" s="81"/>
      <c r="J17" s="38">
        <v>17</v>
      </c>
      <c r="K17" s="37" t="s">
        <v>48</v>
      </c>
      <c r="L17" s="55">
        <v>336</v>
      </c>
      <c r="M17" s="75">
        <v>336</v>
      </c>
      <c r="N17" s="33">
        <v>0</v>
      </c>
      <c r="O17" s="29">
        <v>1</v>
      </c>
      <c r="P17" s="43">
        <v>18</v>
      </c>
      <c r="Q17" s="30">
        <f t="shared" si="0"/>
        <v>0</v>
      </c>
      <c r="R17" s="34">
        <f t="shared" si="1"/>
        <v>0</v>
      </c>
      <c r="S17" s="92">
        <v>0</v>
      </c>
      <c r="T17" s="31">
        <f t="shared" si="2"/>
        <v>0</v>
      </c>
      <c r="U17" s="90">
        <v>0</v>
      </c>
      <c r="V17" s="20">
        <f t="shared" si="3"/>
        <v>0</v>
      </c>
      <c r="W17" s="90">
        <v>0</v>
      </c>
      <c r="X17" s="20">
        <f t="shared" si="4"/>
        <v>0</v>
      </c>
      <c r="Y17" s="90">
        <v>0</v>
      </c>
      <c r="Z17" s="20">
        <f t="shared" si="9"/>
        <v>0</v>
      </c>
      <c r="AA17" s="90">
        <v>0</v>
      </c>
      <c r="AB17" s="22">
        <f t="shared" si="5"/>
        <v>0</v>
      </c>
      <c r="AC17" s="90">
        <v>0</v>
      </c>
      <c r="AD17" s="22">
        <f t="shared" si="6"/>
        <v>0</v>
      </c>
      <c r="AE17" s="20">
        <f t="shared" si="10"/>
        <v>0</v>
      </c>
      <c r="AF17" s="23">
        <f t="shared" si="7"/>
        <v>0</v>
      </c>
      <c r="AG17" s="24">
        <f t="shared" si="8"/>
        <v>0</v>
      </c>
    </row>
    <row r="18" spans="1:33" s="17" customFormat="1" ht="82.5" customHeight="1" thickBot="1" x14ac:dyDescent="0.25">
      <c r="A18" s="47">
        <v>8</v>
      </c>
      <c r="B18" s="37" t="s">
        <v>63</v>
      </c>
      <c r="C18" s="37" t="s">
        <v>64</v>
      </c>
      <c r="D18" s="37" t="s">
        <v>84</v>
      </c>
      <c r="E18" s="37" t="s">
        <v>85</v>
      </c>
      <c r="F18" s="37" t="s">
        <v>80</v>
      </c>
      <c r="G18" s="37" t="s">
        <v>79</v>
      </c>
      <c r="H18" s="37" t="s">
        <v>81</v>
      </c>
      <c r="I18" s="81"/>
      <c r="J18" s="38">
        <v>27</v>
      </c>
      <c r="K18" s="37" t="s">
        <v>48</v>
      </c>
      <c r="L18" s="55">
        <v>104379</v>
      </c>
      <c r="M18" s="75">
        <v>104379</v>
      </c>
      <c r="N18" s="33">
        <v>0</v>
      </c>
      <c r="O18" s="47">
        <v>1</v>
      </c>
      <c r="P18" s="43">
        <v>18</v>
      </c>
      <c r="Q18" s="51">
        <f t="shared" si="0"/>
        <v>0</v>
      </c>
      <c r="R18" s="20">
        <f t="shared" si="1"/>
        <v>0</v>
      </c>
      <c r="S18" s="93">
        <v>0</v>
      </c>
      <c r="T18" s="49">
        <f t="shared" si="2"/>
        <v>0</v>
      </c>
      <c r="U18" s="90">
        <v>0</v>
      </c>
      <c r="V18" s="20">
        <f t="shared" si="3"/>
        <v>0</v>
      </c>
      <c r="W18" s="90">
        <v>0</v>
      </c>
      <c r="X18" s="20">
        <f t="shared" si="4"/>
        <v>0</v>
      </c>
      <c r="Y18" s="90">
        <v>0</v>
      </c>
      <c r="Z18" s="20">
        <f t="shared" si="9"/>
        <v>0</v>
      </c>
      <c r="AA18" s="90">
        <v>0</v>
      </c>
      <c r="AB18" s="22">
        <f t="shared" si="5"/>
        <v>0</v>
      </c>
      <c r="AC18" s="90">
        <v>0</v>
      </c>
      <c r="AD18" s="22">
        <f t="shared" si="6"/>
        <v>0</v>
      </c>
      <c r="AE18" s="20">
        <f t="shared" si="10"/>
        <v>0</v>
      </c>
      <c r="AF18" s="23">
        <f t="shared" si="7"/>
        <v>0</v>
      </c>
      <c r="AG18" s="24">
        <f t="shared" si="8"/>
        <v>0</v>
      </c>
    </row>
    <row r="19" spans="1:33" s="17" customFormat="1" ht="82.5" customHeight="1" thickBot="1" x14ac:dyDescent="0.25">
      <c r="A19" s="18">
        <v>9</v>
      </c>
      <c r="B19" s="37" t="s">
        <v>63</v>
      </c>
      <c r="C19" s="37" t="s">
        <v>64</v>
      </c>
      <c r="D19" s="37" t="s">
        <v>86</v>
      </c>
      <c r="E19" s="37" t="s">
        <v>85</v>
      </c>
      <c r="F19" s="37" t="s">
        <v>88</v>
      </c>
      <c r="G19" s="37" t="s">
        <v>87</v>
      </c>
      <c r="H19" s="37" t="s">
        <v>89</v>
      </c>
      <c r="I19" s="81"/>
      <c r="J19" s="38">
        <v>14</v>
      </c>
      <c r="K19" s="37" t="s">
        <v>48</v>
      </c>
      <c r="L19" s="55">
        <v>1050</v>
      </c>
      <c r="M19" s="75">
        <v>1050</v>
      </c>
      <c r="N19" s="33">
        <v>0</v>
      </c>
      <c r="O19" s="18">
        <v>1</v>
      </c>
      <c r="P19" s="43">
        <v>18</v>
      </c>
      <c r="Q19" s="19">
        <f t="shared" si="0"/>
        <v>0</v>
      </c>
      <c r="R19" s="21">
        <f t="shared" si="1"/>
        <v>0</v>
      </c>
      <c r="S19" s="90">
        <v>0</v>
      </c>
      <c r="T19" s="20">
        <f t="shared" si="2"/>
        <v>0</v>
      </c>
      <c r="U19" s="90">
        <v>0</v>
      </c>
      <c r="V19" s="20">
        <f t="shared" si="3"/>
        <v>0</v>
      </c>
      <c r="W19" s="90">
        <v>0</v>
      </c>
      <c r="X19" s="20">
        <f t="shared" si="4"/>
        <v>0</v>
      </c>
      <c r="Y19" s="90">
        <v>0</v>
      </c>
      <c r="Z19" s="20">
        <f t="shared" si="9"/>
        <v>0</v>
      </c>
      <c r="AA19" s="90">
        <v>0</v>
      </c>
      <c r="AB19" s="22">
        <f t="shared" si="5"/>
        <v>0</v>
      </c>
      <c r="AC19" s="90">
        <v>0</v>
      </c>
      <c r="AD19" s="22">
        <f t="shared" si="6"/>
        <v>0</v>
      </c>
      <c r="AE19" s="20">
        <f t="shared" si="10"/>
        <v>0</v>
      </c>
      <c r="AF19" s="23">
        <f t="shared" si="7"/>
        <v>0</v>
      </c>
      <c r="AG19" s="24">
        <f t="shared" si="8"/>
        <v>0</v>
      </c>
    </row>
    <row r="20" spans="1:33" s="17" customFormat="1" ht="82.5" customHeight="1" thickBot="1" x14ac:dyDescent="0.25">
      <c r="A20" s="25">
        <v>10</v>
      </c>
      <c r="B20" s="37" t="s">
        <v>63</v>
      </c>
      <c r="C20" s="37" t="s">
        <v>64</v>
      </c>
      <c r="D20" s="37" t="s">
        <v>90</v>
      </c>
      <c r="E20" s="37" t="s">
        <v>91</v>
      </c>
      <c r="F20" s="37" t="s">
        <v>68</v>
      </c>
      <c r="G20" s="37" t="s">
        <v>67</v>
      </c>
      <c r="H20" s="37" t="s">
        <v>92</v>
      </c>
      <c r="I20" s="37" t="s">
        <v>93</v>
      </c>
      <c r="J20" s="38">
        <v>14</v>
      </c>
      <c r="K20" s="37" t="s">
        <v>48</v>
      </c>
      <c r="L20" s="55">
        <v>3825</v>
      </c>
      <c r="M20" s="75">
        <v>3825</v>
      </c>
      <c r="N20" s="33">
        <v>0</v>
      </c>
      <c r="O20" s="25">
        <v>1</v>
      </c>
      <c r="P20" s="43">
        <v>18</v>
      </c>
      <c r="Q20" s="27">
        <f t="shared" si="0"/>
        <v>0</v>
      </c>
      <c r="R20" s="28">
        <f t="shared" si="1"/>
        <v>0</v>
      </c>
      <c r="S20" s="91">
        <v>0</v>
      </c>
      <c r="T20" s="28">
        <f t="shared" si="2"/>
        <v>0</v>
      </c>
      <c r="U20" s="90">
        <v>0</v>
      </c>
      <c r="V20" s="20">
        <f t="shared" si="3"/>
        <v>0</v>
      </c>
      <c r="W20" s="90">
        <v>0</v>
      </c>
      <c r="X20" s="20">
        <f t="shared" si="4"/>
        <v>0</v>
      </c>
      <c r="Y20" s="90">
        <v>0</v>
      </c>
      <c r="Z20" s="20">
        <f t="shared" si="9"/>
        <v>0</v>
      </c>
      <c r="AA20" s="90">
        <v>0</v>
      </c>
      <c r="AB20" s="22">
        <f t="shared" si="5"/>
        <v>0</v>
      </c>
      <c r="AC20" s="90">
        <v>0</v>
      </c>
      <c r="AD20" s="22">
        <f t="shared" si="6"/>
        <v>0</v>
      </c>
      <c r="AE20" s="20">
        <f t="shared" si="10"/>
        <v>0</v>
      </c>
      <c r="AF20" s="23">
        <f t="shared" si="7"/>
        <v>0</v>
      </c>
      <c r="AG20" s="24">
        <f t="shared" si="8"/>
        <v>0</v>
      </c>
    </row>
    <row r="21" spans="1:33" s="17" customFormat="1" ht="82.5" customHeight="1" thickBot="1" x14ac:dyDescent="0.25">
      <c r="A21" s="25">
        <v>11</v>
      </c>
      <c r="B21" s="37" t="s">
        <v>63</v>
      </c>
      <c r="C21" s="37" t="s">
        <v>64</v>
      </c>
      <c r="D21" s="37" t="s">
        <v>94</v>
      </c>
      <c r="E21" s="37" t="s">
        <v>78</v>
      </c>
      <c r="F21" s="37" t="s">
        <v>54</v>
      </c>
      <c r="G21" s="37" t="s">
        <v>95</v>
      </c>
      <c r="H21" s="37" t="s">
        <v>96</v>
      </c>
      <c r="I21" s="80"/>
      <c r="J21" s="38">
        <v>27</v>
      </c>
      <c r="K21" s="37" t="s">
        <v>82</v>
      </c>
      <c r="L21" s="55">
        <v>54231</v>
      </c>
      <c r="M21" s="75">
        <v>20460</v>
      </c>
      <c r="N21" s="78">
        <v>33771</v>
      </c>
      <c r="O21" s="25">
        <v>1</v>
      </c>
      <c r="P21" s="43">
        <v>18</v>
      </c>
      <c r="Q21" s="27">
        <f t="shared" si="0"/>
        <v>0</v>
      </c>
      <c r="R21" s="28">
        <f t="shared" si="1"/>
        <v>0</v>
      </c>
      <c r="S21" s="91">
        <v>0</v>
      </c>
      <c r="T21" s="28">
        <f t="shared" si="2"/>
        <v>0</v>
      </c>
      <c r="U21" s="90">
        <v>0</v>
      </c>
      <c r="V21" s="20">
        <f t="shared" si="3"/>
        <v>0</v>
      </c>
      <c r="W21" s="90">
        <v>0</v>
      </c>
      <c r="X21" s="20">
        <f t="shared" si="4"/>
        <v>0</v>
      </c>
      <c r="Y21" s="90">
        <v>0</v>
      </c>
      <c r="Z21" s="20">
        <f t="shared" si="9"/>
        <v>0</v>
      </c>
      <c r="AA21" s="90">
        <v>0</v>
      </c>
      <c r="AB21" s="22">
        <f t="shared" si="5"/>
        <v>0</v>
      </c>
      <c r="AC21" s="90">
        <v>0</v>
      </c>
      <c r="AD21" s="22">
        <f t="shared" si="6"/>
        <v>0</v>
      </c>
      <c r="AE21" s="20">
        <f t="shared" si="10"/>
        <v>0</v>
      </c>
      <c r="AF21" s="23">
        <f t="shared" si="7"/>
        <v>0</v>
      </c>
      <c r="AG21" s="24">
        <f t="shared" si="8"/>
        <v>0</v>
      </c>
    </row>
    <row r="22" spans="1:33" s="17" customFormat="1" ht="82.5" customHeight="1" thickBot="1" x14ac:dyDescent="0.25">
      <c r="A22" s="25">
        <v>12</v>
      </c>
      <c r="B22" s="37" t="s">
        <v>63</v>
      </c>
      <c r="C22" s="37" t="s">
        <v>64</v>
      </c>
      <c r="D22" s="37" t="s">
        <v>97</v>
      </c>
      <c r="E22" s="37" t="s">
        <v>98</v>
      </c>
      <c r="F22" s="37" t="s">
        <v>54</v>
      </c>
      <c r="G22" s="37" t="s">
        <v>95</v>
      </c>
      <c r="H22" s="37" t="s">
        <v>96</v>
      </c>
      <c r="I22" s="80"/>
      <c r="J22" s="38">
        <v>15</v>
      </c>
      <c r="K22" s="37" t="s">
        <v>48</v>
      </c>
      <c r="L22" s="55">
        <v>7689</v>
      </c>
      <c r="M22" s="75">
        <v>7689</v>
      </c>
      <c r="N22" s="26">
        <v>0</v>
      </c>
      <c r="O22" s="25">
        <v>1</v>
      </c>
      <c r="P22" s="43">
        <v>18</v>
      </c>
      <c r="Q22" s="27">
        <f t="shared" si="0"/>
        <v>0</v>
      </c>
      <c r="R22" s="28">
        <f t="shared" si="1"/>
        <v>0</v>
      </c>
      <c r="S22" s="91">
        <v>0</v>
      </c>
      <c r="T22" s="28">
        <f t="shared" si="2"/>
        <v>0</v>
      </c>
      <c r="U22" s="90">
        <v>0</v>
      </c>
      <c r="V22" s="20">
        <f t="shared" si="3"/>
        <v>0</v>
      </c>
      <c r="W22" s="90">
        <v>0</v>
      </c>
      <c r="X22" s="20">
        <f t="shared" si="4"/>
        <v>0</v>
      </c>
      <c r="Y22" s="90">
        <v>0</v>
      </c>
      <c r="Z22" s="20">
        <f t="shared" si="9"/>
        <v>0</v>
      </c>
      <c r="AA22" s="90">
        <v>0</v>
      </c>
      <c r="AB22" s="22">
        <f t="shared" si="5"/>
        <v>0</v>
      </c>
      <c r="AC22" s="90">
        <v>0</v>
      </c>
      <c r="AD22" s="22">
        <f t="shared" si="6"/>
        <v>0</v>
      </c>
      <c r="AE22" s="20">
        <f t="shared" si="10"/>
        <v>0</v>
      </c>
      <c r="AF22" s="23">
        <f t="shared" si="7"/>
        <v>0</v>
      </c>
      <c r="AG22" s="24">
        <f t="shared" si="8"/>
        <v>0</v>
      </c>
    </row>
    <row r="23" spans="1:33" s="17" customFormat="1" ht="82.5" customHeight="1" thickBot="1" x14ac:dyDescent="0.25">
      <c r="A23" s="25">
        <v>13</v>
      </c>
      <c r="B23" s="37" t="s">
        <v>63</v>
      </c>
      <c r="C23" s="37" t="s">
        <v>64</v>
      </c>
      <c r="D23" s="37" t="s">
        <v>99</v>
      </c>
      <c r="E23" s="37" t="s">
        <v>100</v>
      </c>
      <c r="F23" s="37" t="s">
        <v>54</v>
      </c>
      <c r="G23" s="37" t="s">
        <v>101</v>
      </c>
      <c r="H23" s="37" t="s">
        <v>96</v>
      </c>
      <c r="I23" s="80"/>
      <c r="J23" s="38">
        <v>9</v>
      </c>
      <c r="K23" s="37" t="s">
        <v>48</v>
      </c>
      <c r="L23" s="55">
        <v>9651</v>
      </c>
      <c r="M23" s="75">
        <v>9651</v>
      </c>
      <c r="N23" s="26">
        <v>0</v>
      </c>
      <c r="O23" s="25">
        <v>1</v>
      </c>
      <c r="P23" s="43">
        <v>18</v>
      </c>
      <c r="Q23" s="27">
        <f t="shared" si="0"/>
        <v>0</v>
      </c>
      <c r="R23" s="28">
        <f t="shared" si="1"/>
        <v>0</v>
      </c>
      <c r="S23" s="91">
        <v>0</v>
      </c>
      <c r="T23" s="28">
        <f t="shared" si="2"/>
        <v>0</v>
      </c>
      <c r="U23" s="90">
        <v>0</v>
      </c>
      <c r="V23" s="20">
        <f t="shared" si="3"/>
        <v>0</v>
      </c>
      <c r="W23" s="90">
        <v>0</v>
      </c>
      <c r="X23" s="20">
        <f t="shared" si="4"/>
        <v>0</v>
      </c>
      <c r="Y23" s="90">
        <v>0</v>
      </c>
      <c r="Z23" s="20">
        <f t="shared" si="9"/>
        <v>0</v>
      </c>
      <c r="AA23" s="90">
        <v>0</v>
      </c>
      <c r="AB23" s="22">
        <f t="shared" si="5"/>
        <v>0</v>
      </c>
      <c r="AC23" s="90">
        <v>0</v>
      </c>
      <c r="AD23" s="22">
        <f t="shared" si="6"/>
        <v>0</v>
      </c>
      <c r="AE23" s="20">
        <f t="shared" si="10"/>
        <v>0</v>
      </c>
      <c r="AF23" s="23">
        <f t="shared" si="7"/>
        <v>0</v>
      </c>
      <c r="AG23" s="24">
        <f t="shared" si="8"/>
        <v>0</v>
      </c>
    </row>
    <row r="24" spans="1:33" s="17" customFormat="1" ht="82.5" customHeight="1" thickBot="1" x14ac:dyDescent="0.25">
      <c r="A24" s="25">
        <v>14</v>
      </c>
      <c r="B24" s="37" t="s">
        <v>63</v>
      </c>
      <c r="C24" s="37" t="s">
        <v>64</v>
      </c>
      <c r="D24" s="37" t="s">
        <v>102</v>
      </c>
      <c r="E24" s="37" t="s">
        <v>103</v>
      </c>
      <c r="F24" s="37" t="s">
        <v>54</v>
      </c>
      <c r="G24" s="37" t="s">
        <v>95</v>
      </c>
      <c r="H24" s="37" t="s">
        <v>104</v>
      </c>
      <c r="I24" s="80"/>
      <c r="J24" s="38">
        <v>7</v>
      </c>
      <c r="K24" s="37" t="s">
        <v>48</v>
      </c>
      <c r="L24" s="55">
        <v>3339</v>
      </c>
      <c r="M24" s="75">
        <v>3339</v>
      </c>
      <c r="N24" s="26">
        <v>0</v>
      </c>
      <c r="O24" s="25">
        <v>1</v>
      </c>
      <c r="P24" s="43">
        <v>18</v>
      </c>
      <c r="Q24" s="27">
        <f t="shared" si="0"/>
        <v>0</v>
      </c>
      <c r="R24" s="28">
        <f t="shared" si="1"/>
        <v>0</v>
      </c>
      <c r="S24" s="91">
        <v>0</v>
      </c>
      <c r="T24" s="28">
        <f t="shared" si="2"/>
        <v>0</v>
      </c>
      <c r="U24" s="90">
        <v>0</v>
      </c>
      <c r="V24" s="20">
        <f t="shared" si="3"/>
        <v>0</v>
      </c>
      <c r="W24" s="90">
        <v>0</v>
      </c>
      <c r="X24" s="20">
        <f t="shared" si="4"/>
        <v>0</v>
      </c>
      <c r="Y24" s="90">
        <v>0</v>
      </c>
      <c r="Z24" s="20">
        <f t="shared" si="9"/>
        <v>0</v>
      </c>
      <c r="AA24" s="90">
        <v>0</v>
      </c>
      <c r="AB24" s="22">
        <f t="shared" si="5"/>
        <v>0</v>
      </c>
      <c r="AC24" s="90">
        <v>0</v>
      </c>
      <c r="AD24" s="22">
        <f t="shared" si="6"/>
        <v>0</v>
      </c>
      <c r="AE24" s="20">
        <f t="shared" si="10"/>
        <v>0</v>
      </c>
      <c r="AF24" s="23">
        <f t="shared" si="7"/>
        <v>0</v>
      </c>
      <c r="AG24" s="24">
        <f t="shared" si="8"/>
        <v>0</v>
      </c>
    </row>
    <row r="25" spans="1:33" s="17" customFormat="1" ht="82.5" customHeight="1" thickBot="1" x14ac:dyDescent="0.25">
      <c r="A25" s="25">
        <v>15</v>
      </c>
      <c r="B25" s="37" t="s">
        <v>63</v>
      </c>
      <c r="C25" s="37" t="s">
        <v>64</v>
      </c>
      <c r="D25" s="37" t="s">
        <v>105</v>
      </c>
      <c r="E25" s="37" t="s">
        <v>106</v>
      </c>
      <c r="F25" s="37" t="s">
        <v>54</v>
      </c>
      <c r="G25" s="37" t="s">
        <v>95</v>
      </c>
      <c r="H25" s="37" t="s">
        <v>104</v>
      </c>
      <c r="I25" s="80"/>
      <c r="J25" s="38">
        <v>15</v>
      </c>
      <c r="K25" s="37" t="s">
        <v>48</v>
      </c>
      <c r="L25" s="55">
        <v>873</v>
      </c>
      <c r="M25" s="75">
        <v>873</v>
      </c>
      <c r="N25" s="26">
        <v>0</v>
      </c>
      <c r="O25" s="25">
        <v>1</v>
      </c>
      <c r="P25" s="43">
        <v>18</v>
      </c>
      <c r="Q25" s="27">
        <f t="shared" si="0"/>
        <v>0</v>
      </c>
      <c r="R25" s="28">
        <f t="shared" si="1"/>
        <v>0</v>
      </c>
      <c r="S25" s="91">
        <v>0</v>
      </c>
      <c r="T25" s="28">
        <f t="shared" si="2"/>
        <v>0</v>
      </c>
      <c r="U25" s="90">
        <v>0</v>
      </c>
      <c r="V25" s="20">
        <f t="shared" si="3"/>
        <v>0</v>
      </c>
      <c r="W25" s="90">
        <v>0</v>
      </c>
      <c r="X25" s="20">
        <f t="shared" si="4"/>
        <v>0</v>
      </c>
      <c r="Y25" s="90">
        <v>0</v>
      </c>
      <c r="Z25" s="20">
        <f t="shared" si="9"/>
        <v>0</v>
      </c>
      <c r="AA25" s="90">
        <v>0</v>
      </c>
      <c r="AB25" s="22">
        <f t="shared" si="5"/>
        <v>0</v>
      </c>
      <c r="AC25" s="90">
        <v>0</v>
      </c>
      <c r="AD25" s="22">
        <f t="shared" si="6"/>
        <v>0</v>
      </c>
      <c r="AE25" s="20">
        <f t="shared" si="10"/>
        <v>0</v>
      </c>
      <c r="AF25" s="23">
        <f t="shared" si="7"/>
        <v>0</v>
      </c>
      <c r="AG25" s="24">
        <f t="shared" si="8"/>
        <v>0</v>
      </c>
    </row>
    <row r="26" spans="1:33" s="17" customFormat="1" ht="82.5" customHeight="1" thickBot="1" x14ac:dyDescent="0.25">
      <c r="A26" s="25">
        <v>16</v>
      </c>
      <c r="B26" s="37" t="s">
        <v>63</v>
      </c>
      <c r="C26" s="37" t="s">
        <v>64</v>
      </c>
      <c r="D26" s="37" t="s">
        <v>107</v>
      </c>
      <c r="E26" s="37" t="s">
        <v>108</v>
      </c>
      <c r="F26" s="37" t="s">
        <v>54</v>
      </c>
      <c r="G26" s="37" t="s">
        <v>95</v>
      </c>
      <c r="H26" s="37" t="s">
        <v>109</v>
      </c>
      <c r="I26" s="80"/>
      <c r="J26" s="38">
        <v>17</v>
      </c>
      <c r="K26" s="37" t="s">
        <v>48</v>
      </c>
      <c r="L26" s="55">
        <v>3903</v>
      </c>
      <c r="M26" s="75">
        <v>3903</v>
      </c>
      <c r="N26" s="26">
        <v>0</v>
      </c>
      <c r="O26" s="25">
        <v>1</v>
      </c>
      <c r="P26" s="43">
        <v>18</v>
      </c>
      <c r="Q26" s="27">
        <f t="shared" si="0"/>
        <v>0</v>
      </c>
      <c r="R26" s="28">
        <f t="shared" si="1"/>
        <v>0</v>
      </c>
      <c r="S26" s="91">
        <v>0</v>
      </c>
      <c r="T26" s="28">
        <f t="shared" si="2"/>
        <v>0</v>
      </c>
      <c r="U26" s="90">
        <v>0</v>
      </c>
      <c r="V26" s="20">
        <f t="shared" si="3"/>
        <v>0</v>
      </c>
      <c r="W26" s="90">
        <v>0</v>
      </c>
      <c r="X26" s="20">
        <f t="shared" si="4"/>
        <v>0</v>
      </c>
      <c r="Y26" s="90">
        <v>0</v>
      </c>
      <c r="Z26" s="20">
        <f t="shared" si="9"/>
        <v>0</v>
      </c>
      <c r="AA26" s="90">
        <v>0</v>
      </c>
      <c r="AB26" s="22">
        <f t="shared" si="5"/>
        <v>0</v>
      </c>
      <c r="AC26" s="90">
        <v>0</v>
      </c>
      <c r="AD26" s="22">
        <f t="shared" si="6"/>
        <v>0</v>
      </c>
      <c r="AE26" s="20">
        <f t="shared" si="10"/>
        <v>0</v>
      </c>
      <c r="AF26" s="23">
        <f t="shared" si="7"/>
        <v>0</v>
      </c>
      <c r="AG26" s="24">
        <f t="shared" si="8"/>
        <v>0</v>
      </c>
    </row>
    <row r="27" spans="1:33" s="17" customFormat="1" ht="82.5" customHeight="1" thickBot="1" x14ac:dyDescent="0.25">
      <c r="A27" s="25">
        <v>17</v>
      </c>
      <c r="B27" s="37" t="s">
        <v>63</v>
      </c>
      <c r="C27" s="37" t="s">
        <v>64</v>
      </c>
      <c r="D27" s="37" t="s">
        <v>110</v>
      </c>
      <c r="E27" s="37" t="s">
        <v>111</v>
      </c>
      <c r="F27" s="37" t="s">
        <v>54</v>
      </c>
      <c r="G27" s="37" t="s">
        <v>95</v>
      </c>
      <c r="H27" s="37" t="s">
        <v>109</v>
      </c>
      <c r="I27" s="37" t="s">
        <v>112</v>
      </c>
      <c r="J27" s="38">
        <v>17</v>
      </c>
      <c r="K27" s="37" t="s">
        <v>48</v>
      </c>
      <c r="L27" s="55">
        <v>6027</v>
      </c>
      <c r="M27" s="75">
        <v>6027</v>
      </c>
      <c r="N27" s="26">
        <v>0</v>
      </c>
      <c r="O27" s="25">
        <v>1</v>
      </c>
      <c r="P27" s="43">
        <v>18</v>
      </c>
      <c r="Q27" s="27">
        <f t="shared" si="0"/>
        <v>0</v>
      </c>
      <c r="R27" s="28">
        <f t="shared" si="1"/>
        <v>0</v>
      </c>
      <c r="S27" s="91">
        <v>0</v>
      </c>
      <c r="T27" s="28">
        <f t="shared" si="2"/>
        <v>0</v>
      </c>
      <c r="U27" s="90">
        <v>0</v>
      </c>
      <c r="V27" s="20">
        <f t="shared" si="3"/>
        <v>0</v>
      </c>
      <c r="W27" s="90">
        <v>0</v>
      </c>
      <c r="X27" s="20">
        <f t="shared" si="4"/>
        <v>0</v>
      </c>
      <c r="Y27" s="90">
        <v>0</v>
      </c>
      <c r="Z27" s="20">
        <f t="shared" si="9"/>
        <v>0</v>
      </c>
      <c r="AA27" s="90">
        <v>0</v>
      </c>
      <c r="AB27" s="22">
        <f t="shared" si="5"/>
        <v>0</v>
      </c>
      <c r="AC27" s="90">
        <v>0</v>
      </c>
      <c r="AD27" s="22">
        <f t="shared" si="6"/>
        <v>0</v>
      </c>
      <c r="AE27" s="20">
        <f t="shared" si="10"/>
        <v>0</v>
      </c>
      <c r="AF27" s="23">
        <f t="shared" si="7"/>
        <v>0</v>
      </c>
      <c r="AG27" s="24">
        <f t="shared" si="8"/>
        <v>0</v>
      </c>
    </row>
    <row r="28" spans="1:33" s="17" customFormat="1" ht="82.5" customHeight="1" thickBot="1" x14ac:dyDescent="0.25">
      <c r="A28" s="25">
        <v>18</v>
      </c>
      <c r="B28" s="37" t="s">
        <v>63</v>
      </c>
      <c r="C28" s="37" t="s">
        <v>64</v>
      </c>
      <c r="D28" s="37" t="s">
        <v>113</v>
      </c>
      <c r="E28" s="37" t="s">
        <v>73</v>
      </c>
      <c r="F28" s="37" t="s">
        <v>114</v>
      </c>
      <c r="G28" s="37" t="s">
        <v>95</v>
      </c>
      <c r="H28" s="37" t="s">
        <v>115</v>
      </c>
      <c r="I28" s="37" t="s">
        <v>116</v>
      </c>
      <c r="J28" s="38">
        <v>11</v>
      </c>
      <c r="K28" s="37" t="s">
        <v>48</v>
      </c>
      <c r="L28" s="55">
        <v>14547</v>
      </c>
      <c r="M28" s="75">
        <v>14547</v>
      </c>
      <c r="N28" s="26">
        <v>0</v>
      </c>
      <c r="O28" s="25">
        <v>1</v>
      </c>
      <c r="P28" s="43">
        <v>18</v>
      </c>
      <c r="Q28" s="27">
        <f t="shared" si="0"/>
        <v>0</v>
      </c>
      <c r="R28" s="28">
        <f t="shared" si="1"/>
        <v>0</v>
      </c>
      <c r="S28" s="91">
        <v>0</v>
      </c>
      <c r="T28" s="28">
        <f t="shared" si="2"/>
        <v>0</v>
      </c>
      <c r="U28" s="90">
        <v>0</v>
      </c>
      <c r="V28" s="20">
        <f t="shared" si="3"/>
        <v>0</v>
      </c>
      <c r="W28" s="90">
        <v>0</v>
      </c>
      <c r="X28" s="20">
        <f t="shared" si="4"/>
        <v>0</v>
      </c>
      <c r="Y28" s="90">
        <v>0</v>
      </c>
      <c r="Z28" s="20">
        <f t="shared" si="9"/>
        <v>0</v>
      </c>
      <c r="AA28" s="90">
        <v>0</v>
      </c>
      <c r="AB28" s="22">
        <f t="shared" si="5"/>
        <v>0</v>
      </c>
      <c r="AC28" s="90">
        <v>0</v>
      </c>
      <c r="AD28" s="22">
        <f t="shared" si="6"/>
        <v>0</v>
      </c>
      <c r="AE28" s="20">
        <f t="shared" si="10"/>
        <v>0</v>
      </c>
      <c r="AF28" s="23">
        <f t="shared" si="7"/>
        <v>0</v>
      </c>
      <c r="AG28" s="24">
        <f t="shared" si="8"/>
        <v>0</v>
      </c>
    </row>
    <row r="29" spans="1:33" s="17" customFormat="1" ht="82.5" customHeight="1" thickBot="1" x14ac:dyDescent="0.25">
      <c r="A29" s="25">
        <v>19</v>
      </c>
      <c r="B29" s="37" t="s">
        <v>63</v>
      </c>
      <c r="C29" s="37" t="s">
        <v>64</v>
      </c>
      <c r="D29" s="37" t="s">
        <v>117</v>
      </c>
      <c r="E29" s="37" t="s">
        <v>73</v>
      </c>
      <c r="F29" s="37" t="s">
        <v>114</v>
      </c>
      <c r="G29" s="37" t="s">
        <v>95</v>
      </c>
      <c r="H29" s="37" t="s">
        <v>115</v>
      </c>
      <c r="I29" s="37" t="s">
        <v>118</v>
      </c>
      <c r="J29" s="38">
        <v>11</v>
      </c>
      <c r="K29" s="37" t="s">
        <v>48</v>
      </c>
      <c r="L29" s="55">
        <v>8718</v>
      </c>
      <c r="M29" s="75">
        <v>8718</v>
      </c>
      <c r="N29" s="26">
        <v>0</v>
      </c>
      <c r="O29" s="25">
        <v>1</v>
      </c>
      <c r="P29" s="43">
        <v>18</v>
      </c>
      <c r="Q29" s="27">
        <f t="shared" si="0"/>
        <v>0</v>
      </c>
      <c r="R29" s="28">
        <f t="shared" si="1"/>
        <v>0</v>
      </c>
      <c r="S29" s="91">
        <v>0</v>
      </c>
      <c r="T29" s="28">
        <f t="shared" si="2"/>
        <v>0</v>
      </c>
      <c r="U29" s="90">
        <v>0</v>
      </c>
      <c r="V29" s="20">
        <f t="shared" si="3"/>
        <v>0</v>
      </c>
      <c r="W29" s="90">
        <v>0</v>
      </c>
      <c r="X29" s="20">
        <f t="shared" si="4"/>
        <v>0</v>
      </c>
      <c r="Y29" s="90">
        <v>0</v>
      </c>
      <c r="Z29" s="20">
        <f t="shared" si="9"/>
        <v>0</v>
      </c>
      <c r="AA29" s="90">
        <v>0</v>
      </c>
      <c r="AB29" s="22">
        <f t="shared" si="5"/>
        <v>0</v>
      </c>
      <c r="AC29" s="90">
        <v>0</v>
      </c>
      <c r="AD29" s="22">
        <f t="shared" si="6"/>
        <v>0</v>
      </c>
      <c r="AE29" s="20">
        <f t="shared" si="10"/>
        <v>0</v>
      </c>
      <c r="AF29" s="23">
        <f t="shared" si="7"/>
        <v>0</v>
      </c>
      <c r="AG29" s="24">
        <f t="shared" si="8"/>
        <v>0</v>
      </c>
    </row>
    <row r="30" spans="1:33" s="17" customFormat="1" ht="82.5" customHeight="1" thickBot="1" x14ac:dyDescent="0.25">
      <c r="A30" s="25">
        <v>20</v>
      </c>
      <c r="B30" s="37" t="s">
        <v>63</v>
      </c>
      <c r="C30" s="37" t="s">
        <v>64</v>
      </c>
      <c r="D30" s="37" t="s">
        <v>119</v>
      </c>
      <c r="E30" s="37" t="s">
        <v>73</v>
      </c>
      <c r="F30" s="37" t="s">
        <v>114</v>
      </c>
      <c r="G30" s="37" t="s">
        <v>95</v>
      </c>
      <c r="H30" s="37" t="s">
        <v>115</v>
      </c>
      <c r="I30" s="37" t="s">
        <v>120</v>
      </c>
      <c r="J30" s="38">
        <v>11</v>
      </c>
      <c r="K30" s="37" t="s">
        <v>48</v>
      </c>
      <c r="L30" s="55">
        <v>978</v>
      </c>
      <c r="M30" s="75">
        <v>978</v>
      </c>
      <c r="N30" s="26">
        <v>0</v>
      </c>
      <c r="O30" s="25">
        <v>1</v>
      </c>
      <c r="P30" s="43">
        <v>18</v>
      </c>
      <c r="Q30" s="27">
        <f t="shared" si="0"/>
        <v>0</v>
      </c>
      <c r="R30" s="28">
        <f t="shared" si="1"/>
        <v>0</v>
      </c>
      <c r="S30" s="91">
        <v>0</v>
      </c>
      <c r="T30" s="28">
        <f t="shared" si="2"/>
        <v>0</v>
      </c>
      <c r="U30" s="90">
        <v>0</v>
      </c>
      <c r="V30" s="20">
        <f t="shared" si="3"/>
        <v>0</v>
      </c>
      <c r="W30" s="90">
        <v>0</v>
      </c>
      <c r="X30" s="20">
        <f t="shared" si="4"/>
        <v>0</v>
      </c>
      <c r="Y30" s="90">
        <v>0</v>
      </c>
      <c r="Z30" s="20">
        <f t="shared" si="9"/>
        <v>0</v>
      </c>
      <c r="AA30" s="90">
        <v>0</v>
      </c>
      <c r="AB30" s="22">
        <f t="shared" si="5"/>
        <v>0</v>
      </c>
      <c r="AC30" s="90">
        <v>0</v>
      </c>
      <c r="AD30" s="22">
        <f t="shared" si="6"/>
        <v>0</v>
      </c>
      <c r="AE30" s="20">
        <f t="shared" si="10"/>
        <v>0</v>
      </c>
      <c r="AF30" s="23">
        <f t="shared" si="7"/>
        <v>0</v>
      </c>
      <c r="AG30" s="24">
        <f t="shared" si="8"/>
        <v>0</v>
      </c>
    </row>
    <row r="31" spans="1:33" s="17" customFormat="1" ht="82.5" customHeight="1" thickBot="1" x14ac:dyDescent="0.25">
      <c r="A31" s="25">
        <v>21</v>
      </c>
      <c r="B31" s="37" t="s">
        <v>63</v>
      </c>
      <c r="C31" s="37" t="s">
        <v>64</v>
      </c>
      <c r="D31" s="37" t="s">
        <v>121</v>
      </c>
      <c r="E31" s="37" t="s">
        <v>73</v>
      </c>
      <c r="F31" s="37" t="s">
        <v>114</v>
      </c>
      <c r="G31" s="37" t="s">
        <v>95</v>
      </c>
      <c r="H31" s="37" t="s">
        <v>122</v>
      </c>
      <c r="I31" s="37" t="s">
        <v>123</v>
      </c>
      <c r="J31" s="38">
        <v>11</v>
      </c>
      <c r="K31" s="37" t="s">
        <v>48</v>
      </c>
      <c r="L31" s="55">
        <v>426</v>
      </c>
      <c r="M31" s="75">
        <v>426</v>
      </c>
      <c r="N31" s="26">
        <v>0</v>
      </c>
      <c r="O31" s="25">
        <v>1</v>
      </c>
      <c r="P31" s="43">
        <v>18</v>
      </c>
      <c r="Q31" s="27">
        <f t="shared" si="0"/>
        <v>0</v>
      </c>
      <c r="R31" s="28">
        <f t="shared" si="1"/>
        <v>0</v>
      </c>
      <c r="S31" s="91">
        <v>0</v>
      </c>
      <c r="T31" s="28">
        <f t="shared" si="2"/>
        <v>0</v>
      </c>
      <c r="U31" s="90">
        <v>0</v>
      </c>
      <c r="V31" s="20">
        <f t="shared" si="3"/>
        <v>0</v>
      </c>
      <c r="W31" s="90">
        <v>0</v>
      </c>
      <c r="X31" s="20">
        <f t="shared" si="4"/>
        <v>0</v>
      </c>
      <c r="Y31" s="90">
        <v>0</v>
      </c>
      <c r="Z31" s="20">
        <f t="shared" si="9"/>
        <v>0</v>
      </c>
      <c r="AA31" s="90">
        <v>0</v>
      </c>
      <c r="AB31" s="22">
        <f t="shared" si="5"/>
        <v>0</v>
      </c>
      <c r="AC31" s="90">
        <v>0</v>
      </c>
      <c r="AD31" s="22">
        <f t="shared" si="6"/>
        <v>0</v>
      </c>
      <c r="AE31" s="20">
        <f t="shared" si="10"/>
        <v>0</v>
      </c>
      <c r="AF31" s="23">
        <f t="shared" si="7"/>
        <v>0</v>
      </c>
      <c r="AG31" s="24">
        <f t="shared" si="8"/>
        <v>0</v>
      </c>
    </row>
    <row r="32" spans="1:33" s="17" customFormat="1" ht="82.5" customHeight="1" thickBot="1" x14ac:dyDescent="0.25">
      <c r="A32" s="25">
        <v>22</v>
      </c>
      <c r="B32" s="37" t="s">
        <v>63</v>
      </c>
      <c r="C32" s="37" t="s">
        <v>64</v>
      </c>
      <c r="D32" s="37" t="s">
        <v>124</v>
      </c>
      <c r="E32" s="37" t="s">
        <v>78</v>
      </c>
      <c r="F32" s="37" t="s">
        <v>68</v>
      </c>
      <c r="G32" s="37" t="s">
        <v>67</v>
      </c>
      <c r="H32" s="37" t="s">
        <v>125</v>
      </c>
      <c r="I32" s="81"/>
      <c r="J32" s="38">
        <v>27</v>
      </c>
      <c r="K32" s="37" t="s">
        <v>48</v>
      </c>
      <c r="L32" s="55">
        <v>21465</v>
      </c>
      <c r="M32" s="75">
        <v>21465</v>
      </c>
      <c r="N32" s="26">
        <v>0</v>
      </c>
      <c r="O32" s="25">
        <v>1</v>
      </c>
      <c r="P32" s="43">
        <v>18</v>
      </c>
      <c r="Q32" s="27">
        <f t="shared" si="0"/>
        <v>0</v>
      </c>
      <c r="R32" s="28">
        <f t="shared" si="1"/>
        <v>0</v>
      </c>
      <c r="S32" s="91">
        <v>0</v>
      </c>
      <c r="T32" s="28">
        <f t="shared" si="2"/>
        <v>0</v>
      </c>
      <c r="U32" s="90">
        <v>0</v>
      </c>
      <c r="V32" s="20">
        <f t="shared" si="3"/>
        <v>0</v>
      </c>
      <c r="W32" s="90">
        <v>0</v>
      </c>
      <c r="X32" s="20">
        <f t="shared" si="4"/>
        <v>0</v>
      </c>
      <c r="Y32" s="90">
        <v>0</v>
      </c>
      <c r="Z32" s="20">
        <f t="shared" si="9"/>
        <v>0</v>
      </c>
      <c r="AA32" s="90">
        <v>0</v>
      </c>
      <c r="AB32" s="22">
        <f t="shared" si="5"/>
        <v>0</v>
      </c>
      <c r="AC32" s="90">
        <v>0</v>
      </c>
      <c r="AD32" s="22">
        <f t="shared" si="6"/>
        <v>0</v>
      </c>
      <c r="AE32" s="20">
        <f t="shared" si="10"/>
        <v>0</v>
      </c>
      <c r="AF32" s="23">
        <f t="shared" si="7"/>
        <v>0</v>
      </c>
      <c r="AG32" s="24">
        <f t="shared" si="8"/>
        <v>0</v>
      </c>
    </row>
    <row r="33" spans="1:33" s="17" customFormat="1" ht="82.5" customHeight="1" thickBot="1" x14ac:dyDescent="0.25">
      <c r="A33" s="25">
        <v>23</v>
      </c>
      <c r="B33" s="37" t="s">
        <v>63</v>
      </c>
      <c r="C33" s="37" t="s">
        <v>64</v>
      </c>
      <c r="D33" s="37" t="s">
        <v>126</v>
      </c>
      <c r="E33" s="37" t="s">
        <v>127</v>
      </c>
      <c r="F33" s="37" t="s">
        <v>68</v>
      </c>
      <c r="G33" s="37" t="s">
        <v>67</v>
      </c>
      <c r="H33" s="37" t="s">
        <v>125</v>
      </c>
      <c r="I33" s="80"/>
      <c r="J33" s="38">
        <v>11</v>
      </c>
      <c r="K33" s="37" t="s">
        <v>48</v>
      </c>
      <c r="L33" s="55">
        <v>4734</v>
      </c>
      <c r="M33" s="75">
        <v>4734</v>
      </c>
      <c r="N33" s="26">
        <v>0</v>
      </c>
      <c r="O33" s="25">
        <v>1</v>
      </c>
      <c r="P33" s="43">
        <v>18</v>
      </c>
      <c r="Q33" s="27">
        <f t="shared" si="0"/>
        <v>0</v>
      </c>
      <c r="R33" s="28">
        <f t="shared" si="1"/>
        <v>0</v>
      </c>
      <c r="S33" s="91">
        <v>0</v>
      </c>
      <c r="T33" s="28">
        <f t="shared" si="2"/>
        <v>0</v>
      </c>
      <c r="U33" s="90">
        <v>0</v>
      </c>
      <c r="V33" s="20">
        <f t="shared" si="3"/>
        <v>0</v>
      </c>
      <c r="W33" s="90">
        <v>0</v>
      </c>
      <c r="X33" s="20">
        <f t="shared" si="4"/>
        <v>0</v>
      </c>
      <c r="Y33" s="90">
        <v>0</v>
      </c>
      <c r="Z33" s="20">
        <f t="shared" si="9"/>
        <v>0</v>
      </c>
      <c r="AA33" s="90">
        <v>0</v>
      </c>
      <c r="AB33" s="22">
        <f t="shared" si="5"/>
        <v>0</v>
      </c>
      <c r="AC33" s="90">
        <v>0</v>
      </c>
      <c r="AD33" s="22">
        <f t="shared" si="6"/>
        <v>0</v>
      </c>
      <c r="AE33" s="20">
        <f t="shared" si="10"/>
        <v>0</v>
      </c>
      <c r="AF33" s="23">
        <f t="shared" si="7"/>
        <v>0</v>
      </c>
      <c r="AG33" s="24">
        <f t="shared" si="8"/>
        <v>0</v>
      </c>
    </row>
    <row r="34" spans="1:33" s="17" customFormat="1" ht="82.5" customHeight="1" thickBot="1" x14ac:dyDescent="0.25">
      <c r="A34" s="25">
        <v>24</v>
      </c>
      <c r="B34" s="37" t="s">
        <v>63</v>
      </c>
      <c r="C34" s="37" t="s">
        <v>64</v>
      </c>
      <c r="D34" s="37" t="s">
        <v>128</v>
      </c>
      <c r="E34" s="37" t="s">
        <v>129</v>
      </c>
      <c r="F34" s="37" t="s">
        <v>68</v>
      </c>
      <c r="G34" s="37" t="s">
        <v>67</v>
      </c>
      <c r="H34" s="37" t="s">
        <v>125</v>
      </c>
      <c r="I34" s="80"/>
      <c r="J34" s="38">
        <v>11</v>
      </c>
      <c r="K34" s="37" t="s">
        <v>48</v>
      </c>
      <c r="L34" s="55">
        <v>1692</v>
      </c>
      <c r="M34" s="75">
        <v>1692</v>
      </c>
      <c r="N34" s="26">
        <v>0</v>
      </c>
      <c r="O34" s="25">
        <v>1</v>
      </c>
      <c r="P34" s="43">
        <v>18</v>
      </c>
      <c r="Q34" s="27">
        <f t="shared" si="0"/>
        <v>0</v>
      </c>
      <c r="R34" s="28">
        <f t="shared" si="1"/>
        <v>0</v>
      </c>
      <c r="S34" s="91">
        <v>0</v>
      </c>
      <c r="T34" s="28">
        <f t="shared" si="2"/>
        <v>0</v>
      </c>
      <c r="U34" s="90">
        <v>0</v>
      </c>
      <c r="V34" s="20">
        <f t="shared" si="3"/>
        <v>0</v>
      </c>
      <c r="W34" s="90">
        <v>0</v>
      </c>
      <c r="X34" s="20">
        <f t="shared" si="4"/>
        <v>0</v>
      </c>
      <c r="Y34" s="90">
        <v>0</v>
      </c>
      <c r="Z34" s="20">
        <f t="shared" si="9"/>
        <v>0</v>
      </c>
      <c r="AA34" s="90">
        <v>0</v>
      </c>
      <c r="AB34" s="22">
        <f t="shared" si="5"/>
        <v>0</v>
      </c>
      <c r="AC34" s="90">
        <v>0</v>
      </c>
      <c r="AD34" s="22">
        <f t="shared" si="6"/>
        <v>0</v>
      </c>
      <c r="AE34" s="20">
        <f t="shared" si="10"/>
        <v>0</v>
      </c>
      <c r="AF34" s="23">
        <f t="shared" si="7"/>
        <v>0</v>
      </c>
      <c r="AG34" s="24">
        <f t="shared" si="8"/>
        <v>0</v>
      </c>
    </row>
    <row r="35" spans="1:33" s="17" customFormat="1" ht="82.5" customHeight="1" thickBot="1" x14ac:dyDescent="0.25">
      <c r="A35" s="25">
        <v>25</v>
      </c>
      <c r="B35" s="37" t="s">
        <v>63</v>
      </c>
      <c r="C35" s="37" t="s">
        <v>64</v>
      </c>
      <c r="D35" s="37" t="s">
        <v>130</v>
      </c>
      <c r="E35" s="37" t="s">
        <v>78</v>
      </c>
      <c r="F35" s="37" t="s">
        <v>58</v>
      </c>
      <c r="G35" s="37" t="s">
        <v>131</v>
      </c>
      <c r="H35" s="37" t="s">
        <v>132</v>
      </c>
      <c r="I35" s="81"/>
      <c r="J35" s="38">
        <v>27</v>
      </c>
      <c r="K35" s="37" t="s">
        <v>48</v>
      </c>
      <c r="L35" s="55">
        <v>14520</v>
      </c>
      <c r="M35" s="75">
        <v>14520</v>
      </c>
      <c r="N35" s="26">
        <v>0</v>
      </c>
      <c r="O35" s="25">
        <v>1</v>
      </c>
      <c r="P35" s="43">
        <v>18</v>
      </c>
      <c r="Q35" s="27">
        <f t="shared" si="0"/>
        <v>0</v>
      </c>
      <c r="R35" s="28">
        <f t="shared" si="1"/>
        <v>0</v>
      </c>
      <c r="S35" s="91">
        <v>0</v>
      </c>
      <c r="T35" s="28">
        <f t="shared" si="2"/>
        <v>0</v>
      </c>
      <c r="U35" s="90">
        <v>0</v>
      </c>
      <c r="V35" s="20">
        <f t="shared" si="3"/>
        <v>0</v>
      </c>
      <c r="W35" s="90">
        <v>0</v>
      </c>
      <c r="X35" s="20">
        <f t="shared" si="4"/>
        <v>0</v>
      </c>
      <c r="Y35" s="90">
        <v>0</v>
      </c>
      <c r="Z35" s="20">
        <f t="shared" si="9"/>
        <v>0</v>
      </c>
      <c r="AA35" s="90">
        <v>0</v>
      </c>
      <c r="AB35" s="22">
        <f t="shared" si="5"/>
        <v>0</v>
      </c>
      <c r="AC35" s="90">
        <v>0</v>
      </c>
      <c r="AD35" s="22">
        <f t="shared" si="6"/>
        <v>0</v>
      </c>
      <c r="AE35" s="20">
        <f t="shared" si="10"/>
        <v>0</v>
      </c>
      <c r="AF35" s="23">
        <f t="shared" si="7"/>
        <v>0</v>
      </c>
      <c r="AG35" s="24">
        <f t="shared" si="8"/>
        <v>0</v>
      </c>
    </row>
    <row r="36" spans="1:33" s="17" customFormat="1" ht="82.5" customHeight="1" thickBot="1" x14ac:dyDescent="0.25">
      <c r="A36" s="25">
        <v>26</v>
      </c>
      <c r="B36" s="37" t="s">
        <v>63</v>
      </c>
      <c r="C36" s="37" t="s">
        <v>64</v>
      </c>
      <c r="D36" s="37" t="s">
        <v>133</v>
      </c>
      <c r="E36" s="37" t="s">
        <v>78</v>
      </c>
      <c r="F36" s="37" t="s">
        <v>68</v>
      </c>
      <c r="G36" s="37" t="s">
        <v>67</v>
      </c>
      <c r="H36" s="37" t="s">
        <v>134</v>
      </c>
      <c r="I36" s="81"/>
      <c r="J36" s="38">
        <v>27</v>
      </c>
      <c r="K36" s="37" t="s">
        <v>82</v>
      </c>
      <c r="L36" s="55">
        <v>26010</v>
      </c>
      <c r="M36" s="75">
        <v>10620</v>
      </c>
      <c r="N36" s="78">
        <v>15390</v>
      </c>
      <c r="O36" s="25">
        <v>1</v>
      </c>
      <c r="P36" s="43">
        <v>18</v>
      </c>
      <c r="Q36" s="27">
        <f t="shared" si="0"/>
        <v>0</v>
      </c>
      <c r="R36" s="28">
        <f t="shared" si="1"/>
        <v>0</v>
      </c>
      <c r="S36" s="91">
        <v>0</v>
      </c>
      <c r="T36" s="28">
        <f t="shared" si="2"/>
        <v>0</v>
      </c>
      <c r="U36" s="90">
        <v>0</v>
      </c>
      <c r="V36" s="20">
        <f t="shared" si="3"/>
        <v>0</v>
      </c>
      <c r="W36" s="90">
        <v>0</v>
      </c>
      <c r="X36" s="20">
        <f t="shared" si="4"/>
        <v>0</v>
      </c>
      <c r="Y36" s="90">
        <v>0</v>
      </c>
      <c r="Z36" s="20">
        <f t="shared" si="9"/>
        <v>0</v>
      </c>
      <c r="AA36" s="90">
        <v>0</v>
      </c>
      <c r="AB36" s="22">
        <f t="shared" si="5"/>
        <v>0</v>
      </c>
      <c r="AC36" s="90">
        <v>0</v>
      </c>
      <c r="AD36" s="22">
        <f t="shared" si="6"/>
        <v>0</v>
      </c>
      <c r="AE36" s="20">
        <f t="shared" si="10"/>
        <v>0</v>
      </c>
      <c r="AF36" s="23">
        <f t="shared" si="7"/>
        <v>0</v>
      </c>
      <c r="AG36" s="24">
        <f t="shared" si="8"/>
        <v>0</v>
      </c>
    </row>
    <row r="37" spans="1:33" s="17" customFormat="1" ht="82.5" customHeight="1" thickBot="1" x14ac:dyDescent="0.25">
      <c r="A37" s="25">
        <v>27</v>
      </c>
      <c r="B37" s="37" t="s">
        <v>63</v>
      </c>
      <c r="C37" s="37" t="s">
        <v>64</v>
      </c>
      <c r="D37" s="37" t="s">
        <v>135</v>
      </c>
      <c r="E37" s="37" t="s">
        <v>136</v>
      </c>
      <c r="F37" s="37" t="s">
        <v>68</v>
      </c>
      <c r="G37" s="37" t="s">
        <v>67</v>
      </c>
      <c r="H37" s="37" t="s">
        <v>137</v>
      </c>
      <c r="I37" s="80"/>
      <c r="J37" s="38">
        <v>14</v>
      </c>
      <c r="K37" s="37" t="s">
        <v>48</v>
      </c>
      <c r="L37" s="55">
        <v>33132</v>
      </c>
      <c r="M37" s="75">
        <v>33132</v>
      </c>
      <c r="N37" s="26">
        <v>0</v>
      </c>
      <c r="O37" s="25">
        <v>1</v>
      </c>
      <c r="P37" s="43">
        <v>18</v>
      </c>
      <c r="Q37" s="27">
        <f t="shared" si="0"/>
        <v>0</v>
      </c>
      <c r="R37" s="28">
        <f t="shared" si="1"/>
        <v>0</v>
      </c>
      <c r="S37" s="91">
        <v>0</v>
      </c>
      <c r="T37" s="28">
        <f t="shared" si="2"/>
        <v>0</v>
      </c>
      <c r="U37" s="90">
        <v>0</v>
      </c>
      <c r="V37" s="20">
        <f t="shared" si="3"/>
        <v>0</v>
      </c>
      <c r="W37" s="90">
        <v>0</v>
      </c>
      <c r="X37" s="20">
        <f t="shared" si="4"/>
        <v>0</v>
      </c>
      <c r="Y37" s="90">
        <v>0</v>
      </c>
      <c r="Z37" s="20">
        <f t="shared" si="9"/>
        <v>0</v>
      </c>
      <c r="AA37" s="90">
        <v>0</v>
      </c>
      <c r="AB37" s="22">
        <f t="shared" si="5"/>
        <v>0</v>
      </c>
      <c r="AC37" s="90">
        <v>0</v>
      </c>
      <c r="AD37" s="22">
        <f t="shared" si="6"/>
        <v>0</v>
      </c>
      <c r="AE37" s="20">
        <f t="shared" si="10"/>
        <v>0</v>
      </c>
      <c r="AF37" s="23">
        <f t="shared" si="7"/>
        <v>0</v>
      </c>
      <c r="AG37" s="24">
        <f t="shared" si="8"/>
        <v>0</v>
      </c>
    </row>
    <row r="38" spans="1:33" s="17" customFormat="1" ht="82.5" customHeight="1" thickBot="1" x14ac:dyDescent="0.25">
      <c r="A38" s="25">
        <v>28</v>
      </c>
      <c r="B38" s="37" t="s">
        <v>63</v>
      </c>
      <c r="C38" s="37" t="s">
        <v>64</v>
      </c>
      <c r="D38" s="37" t="s">
        <v>138</v>
      </c>
      <c r="E38" s="37" t="s">
        <v>73</v>
      </c>
      <c r="F38" s="37" t="s">
        <v>68</v>
      </c>
      <c r="G38" s="37" t="s">
        <v>67</v>
      </c>
      <c r="H38" s="37" t="s">
        <v>67</v>
      </c>
      <c r="I38" s="37" t="s">
        <v>139</v>
      </c>
      <c r="J38" s="38">
        <v>11</v>
      </c>
      <c r="K38" s="37" t="s">
        <v>48</v>
      </c>
      <c r="L38" s="55">
        <v>2430</v>
      </c>
      <c r="M38" s="75">
        <v>2430</v>
      </c>
      <c r="N38" s="26">
        <v>0</v>
      </c>
      <c r="O38" s="25">
        <v>1</v>
      </c>
      <c r="P38" s="43">
        <v>18</v>
      </c>
      <c r="Q38" s="27">
        <f t="shared" si="0"/>
        <v>0</v>
      </c>
      <c r="R38" s="28">
        <f t="shared" si="1"/>
        <v>0</v>
      </c>
      <c r="S38" s="91">
        <v>0</v>
      </c>
      <c r="T38" s="28">
        <f t="shared" si="2"/>
        <v>0</v>
      </c>
      <c r="U38" s="90">
        <v>0</v>
      </c>
      <c r="V38" s="20">
        <f t="shared" si="3"/>
        <v>0</v>
      </c>
      <c r="W38" s="90">
        <v>0</v>
      </c>
      <c r="X38" s="20">
        <f t="shared" si="4"/>
        <v>0</v>
      </c>
      <c r="Y38" s="90">
        <v>0</v>
      </c>
      <c r="Z38" s="20">
        <f t="shared" si="9"/>
        <v>0</v>
      </c>
      <c r="AA38" s="90">
        <v>0</v>
      </c>
      <c r="AB38" s="22">
        <f t="shared" si="5"/>
        <v>0</v>
      </c>
      <c r="AC38" s="90">
        <v>0</v>
      </c>
      <c r="AD38" s="22">
        <f t="shared" si="6"/>
        <v>0</v>
      </c>
      <c r="AE38" s="20">
        <f t="shared" si="10"/>
        <v>0</v>
      </c>
      <c r="AF38" s="23">
        <f t="shared" si="7"/>
        <v>0</v>
      </c>
      <c r="AG38" s="24">
        <f t="shared" si="8"/>
        <v>0</v>
      </c>
    </row>
    <row r="39" spans="1:33" s="17" customFormat="1" ht="82.5" customHeight="1" thickBot="1" x14ac:dyDescent="0.25">
      <c r="A39" s="25">
        <v>29</v>
      </c>
      <c r="B39" s="37" t="s">
        <v>63</v>
      </c>
      <c r="C39" s="37" t="s">
        <v>64</v>
      </c>
      <c r="D39" s="37" t="s">
        <v>140</v>
      </c>
      <c r="E39" s="37" t="s">
        <v>141</v>
      </c>
      <c r="F39" s="37" t="s">
        <v>68</v>
      </c>
      <c r="G39" s="37" t="s">
        <v>67</v>
      </c>
      <c r="H39" s="37" t="s">
        <v>67</v>
      </c>
      <c r="I39" s="81"/>
      <c r="J39" s="38">
        <v>27</v>
      </c>
      <c r="K39" s="37" t="s">
        <v>48</v>
      </c>
      <c r="L39" s="55">
        <v>3513</v>
      </c>
      <c r="M39" s="75">
        <v>3513</v>
      </c>
      <c r="N39" s="26">
        <v>0</v>
      </c>
      <c r="O39" s="25">
        <v>1</v>
      </c>
      <c r="P39" s="43">
        <v>18</v>
      </c>
      <c r="Q39" s="27">
        <f t="shared" si="0"/>
        <v>0</v>
      </c>
      <c r="R39" s="28">
        <f t="shared" si="1"/>
        <v>0</v>
      </c>
      <c r="S39" s="91">
        <v>0</v>
      </c>
      <c r="T39" s="28">
        <f t="shared" si="2"/>
        <v>0</v>
      </c>
      <c r="U39" s="90">
        <v>0</v>
      </c>
      <c r="V39" s="20">
        <f t="shared" si="3"/>
        <v>0</v>
      </c>
      <c r="W39" s="90">
        <v>0</v>
      </c>
      <c r="X39" s="20">
        <f t="shared" si="4"/>
        <v>0</v>
      </c>
      <c r="Y39" s="90">
        <v>0</v>
      </c>
      <c r="Z39" s="20">
        <f t="shared" si="9"/>
        <v>0</v>
      </c>
      <c r="AA39" s="90">
        <v>0</v>
      </c>
      <c r="AB39" s="22">
        <f t="shared" si="5"/>
        <v>0</v>
      </c>
      <c r="AC39" s="90">
        <v>0</v>
      </c>
      <c r="AD39" s="22">
        <f t="shared" si="6"/>
        <v>0</v>
      </c>
      <c r="AE39" s="20">
        <f t="shared" si="10"/>
        <v>0</v>
      </c>
      <c r="AF39" s="23">
        <f t="shared" si="7"/>
        <v>0</v>
      </c>
      <c r="AG39" s="24">
        <f t="shared" si="8"/>
        <v>0</v>
      </c>
    </row>
    <row r="40" spans="1:33" s="17" customFormat="1" ht="82.5" customHeight="1" thickBot="1" x14ac:dyDescent="0.25">
      <c r="A40" s="25">
        <v>30</v>
      </c>
      <c r="B40" s="37" t="s">
        <v>63</v>
      </c>
      <c r="C40" s="37" t="s">
        <v>64</v>
      </c>
      <c r="D40" s="37" t="s">
        <v>142</v>
      </c>
      <c r="E40" s="37" t="s">
        <v>143</v>
      </c>
      <c r="F40" s="37" t="s">
        <v>68</v>
      </c>
      <c r="G40" s="37" t="s">
        <v>67</v>
      </c>
      <c r="H40" s="37" t="s">
        <v>67</v>
      </c>
      <c r="I40" s="37" t="s">
        <v>144</v>
      </c>
      <c r="J40" s="38">
        <v>27</v>
      </c>
      <c r="K40" s="37" t="s">
        <v>48</v>
      </c>
      <c r="L40" s="55">
        <v>47523</v>
      </c>
      <c r="M40" s="75">
        <v>47523</v>
      </c>
      <c r="N40" s="26">
        <v>0</v>
      </c>
      <c r="O40" s="25">
        <v>1</v>
      </c>
      <c r="P40" s="43">
        <v>18</v>
      </c>
      <c r="Q40" s="27">
        <f t="shared" si="0"/>
        <v>0</v>
      </c>
      <c r="R40" s="28">
        <f t="shared" si="1"/>
        <v>0</v>
      </c>
      <c r="S40" s="91">
        <v>0</v>
      </c>
      <c r="T40" s="28">
        <f t="shared" si="2"/>
        <v>0</v>
      </c>
      <c r="U40" s="90">
        <v>0</v>
      </c>
      <c r="V40" s="20">
        <f t="shared" si="3"/>
        <v>0</v>
      </c>
      <c r="W40" s="90">
        <v>0</v>
      </c>
      <c r="X40" s="20">
        <f t="shared" si="4"/>
        <v>0</v>
      </c>
      <c r="Y40" s="90">
        <v>0</v>
      </c>
      <c r="Z40" s="20">
        <f t="shared" si="9"/>
        <v>0</v>
      </c>
      <c r="AA40" s="90">
        <v>0</v>
      </c>
      <c r="AB40" s="22">
        <f t="shared" si="5"/>
        <v>0</v>
      </c>
      <c r="AC40" s="90">
        <v>0</v>
      </c>
      <c r="AD40" s="22">
        <f t="shared" si="6"/>
        <v>0</v>
      </c>
      <c r="AE40" s="20">
        <f t="shared" si="10"/>
        <v>0</v>
      </c>
      <c r="AF40" s="23">
        <f t="shared" si="7"/>
        <v>0</v>
      </c>
      <c r="AG40" s="24">
        <f t="shared" si="8"/>
        <v>0</v>
      </c>
    </row>
    <row r="41" spans="1:33" s="17" customFormat="1" ht="82.5" customHeight="1" thickBot="1" x14ac:dyDescent="0.25">
      <c r="A41" s="25">
        <v>31</v>
      </c>
      <c r="B41" s="37" t="s">
        <v>63</v>
      </c>
      <c r="C41" s="37" t="s">
        <v>64</v>
      </c>
      <c r="D41" s="37" t="s">
        <v>145</v>
      </c>
      <c r="E41" s="37" t="s">
        <v>78</v>
      </c>
      <c r="F41" s="37" t="s">
        <v>147</v>
      </c>
      <c r="G41" s="37" t="s">
        <v>146</v>
      </c>
      <c r="H41" s="37" t="s">
        <v>148</v>
      </c>
      <c r="I41" s="81"/>
      <c r="J41" s="38">
        <v>27</v>
      </c>
      <c r="K41" s="37" t="s">
        <v>48</v>
      </c>
      <c r="L41" s="55">
        <v>17325</v>
      </c>
      <c r="M41" s="75">
        <v>17325</v>
      </c>
      <c r="N41" s="26">
        <v>0</v>
      </c>
      <c r="O41" s="25">
        <v>1</v>
      </c>
      <c r="P41" s="43">
        <v>18</v>
      </c>
      <c r="Q41" s="27">
        <f t="shared" si="0"/>
        <v>0</v>
      </c>
      <c r="R41" s="28">
        <f t="shared" si="1"/>
        <v>0</v>
      </c>
      <c r="S41" s="91">
        <v>0</v>
      </c>
      <c r="T41" s="28">
        <f t="shared" si="2"/>
        <v>0</v>
      </c>
      <c r="U41" s="90">
        <v>0</v>
      </c>
      <c r="V41" s="20">
        <f t="shared" si="3"/>
        <v>0</v>
      </c>
      <c r="W41" s="90">
        <v>0</v>
      </c>
      <c r="X41" s="20">
        <f t="shared" si="4"/>
        <v>0</v>
      </c>
      <c r="Y41" s="90">
        <v>0</v>
      </c>
      <c r="Z41" s="20">
        <f t="shared" si="9"/>
        <v>0</v>
      </c>
      <c r="AA41" s="90">
        <v>0</v>
      </c>
      <c r="AB41" s="22">
        <f t="shared" si="5"/>
        <v>0</v>
      </c>
      <c r="AC41" s="90">
        <v>0</v>
      </c>
      <c r="AD41" s="22">
        <f t="shared" si="6"/>
        <v>0</v>
      </c>
      <c r="AE41" s="20">
        <f t="shared" si="10"/>
        <v>0</v>
      </c>
      <c r="AF41" s="23">
        <f t="shared" si="7"/>
        <v>0</v>
      </c>
      <c r="AG41" s="24">
        <f t="shared" si="8"/>
        <v>0</v>
      </c>
    </row>
    <row r="42" spans="1:33" s="17" customFormat="1" ht="82.5" customHeight="1" thickBot="1" x14ac:dyDescent="0.25">
      <c r="A42" s="25">
        <v>32</v>
      </c>
      <c r="B42" s="37" t="s">
        <v>63</v>
      </c>
      <c r="C42" s="37" t="s">
        <v>64</v>
      </c>
      <c r="D42" s="37" t="s">
        <v>149</v>
      </c>
      <c r="E42" s="37" t="s">
        <v>73</v>
      </c>
      <c r="F42" s="37" t="s">
        <v>150</v>
      </c>
      <c r="G42" s="37" t="s">
        <v>146</v>
      </c>
      <c r="H42" s="37" t="s">
        <v>146</v>
      </c>
      <c r="I42" s="81"/>
      <c r="J42" s="38">
        <v>15</v>
      </c>
      <c r="K42" s="37" t="s">
        <v>48</v>
      </c>
      <c r="L42" s="55">
        <v>156</v>
      </c>
      <c r="M42" s="75">
        <v>156</v>
      </c>
      <c r="N42" s="26">
        <v>0</v>
      </c>
      <c r="O42" s="25">
        <v>1</v>
      </c>
      <c r="P42" s="43">
        <v>18</v>
      </c>
      <c r="Q42" s="27">
        <f t="shared" si="0"/>
        <v>0</v>
      </c>
      <c r="R42" s="28">
        <f t="shared" si="1"/>
        <v>0</v>
      </c>
      <c r="S42" s="91">
        <v>0</v>
      </c>
      <c r="T42" s="28">
        <f t="shared" si="2"/>
        <v>0</v>
      </c>
      <c r="U42" s="90">
        <v>0</v>
      </c>
      <c r="V42" s="20">
        <f t="shared" si="3"/>
        <v>0</v>
      </c>
      <c r="W42" s="90">
        <v>0</v>
      </c>
      <c r="X42" s="20">
        <f t="shared" si="4"/>
        <v>0</v>
      </c>
      <c r="Y42" s="90">
        <v>0</v>
      </c>
      <c r="Z42" s="20">
        <f t="shared" si="9"/>
        <v>0</v>
      </c>
      <c r="AA42" s="90">
        <v>0</v>
      </c>
      <c r="AB42" s="22">
        <f t="shared" si="5"/>
        <v>0</v>
      </c>
      <c r="AC42" s="90">
        <v>0</v>
      </c>
      <c r="AD42" s="22">
        <f t="shared" si="6"/>
        <v>0</v>
      </c>
      <c r="AE42" s="20">
        <f t="shared" si="10"/>
        <v>0</v>
      </c>
      <c r="AF42" s="23">
        <f t="shared" si="7"/>
        <v>0</v>
      </c>
      <c r="AG42" s="24">
        <f t="shared" si="8"/>
        <v>0</v>
      </c>
    </row>
    <row r="43" spans="1:33" s="17" customFormat="1" ht="82.5" customHeight="1" thickBot="1" x14ac:dyDescent="0.25">
      <c r="A43" s="25">
        <v>33</v>
      </c>
      <c r="B43" s="37" t="s">
        <v>63</v>
      </c>
      <c r="C43" s="37" t="s">
        <v>64</v>
      </c>
      <c r="D43" s="37" t="s">
        <v>151</v>
      </c>
      <c r="E43" s="37" t="s">
        <v>73</v>
      </c>
      <c r="F43" s="37" t="s">
        <v>150</v>
      </c>
      <c r="G43" s="37" t="s">
        <v>146</v>
      </c>
      <c r="H43" s="37" t="s">
        <v>146</v>
      </c>
      <c r="I43" s="81"/>
      <c r="J43" s="38">
        <v>17</v>
      </c>
      <c r="K43" s="37" t="s">
        <v>48</v>
      </c>
      <c r="L43" s="55">
        <v>4056</v>
      </c>
      <c r="M43" s="75">
        <v>4056</v>
      </c>
      <c r="N43" s="26">
        <v>0</v>
      </c>
      <c r="O43" s="25">
        <v>1</v>
      </c>
      <c r="P43" s="43">
        <v>18</v>
      </c>
      <c r="Q43" s="27">
        <f t="shared" si="0"/>
        <v>0</v>
      </c>
      <c r="R43" s="28">
        <f t="shared" si="1"/>
        <v>0</v>
      </c>
      <c r="S43" s="91">
        <v>0</v>
      </c>
      <c r="T43" s="28">
        <f t="shared" si="2"/>
        <v>0</v>
      </c>
      <c r="U43" s="90">
        <v>0</v>
      </c>
      <c r="V43" s="20">
        <f t="shared" si="3"/>
        <v>0</v>
      </c>
      <c r="W43" s="90">
        <v>0</v>
      </c>
      <c r="X43" s="20">
        <f t="shared" si="4"/>
        <v>0</v>
      </c>
      <c r="Y43" s="90">
        <v>0</v>
      </c>
      <c r="Z43" s="20">
        <f t="shared" si="9"/>
        <v>0</v>
      </c>
      <c r="AA43" s="90">
        <v>0</v>
      </c>
      <c r="AB43" s="22">
        <f t="shared" si="5"/>
        <v>0</v>
      </c>
      <c r="AC43" s="90">
        <v>0</v>
      </c>
      <c r="AD43" s="22">
        <f t="shared" si="6"/>
        <v>0</v>
      </c>
      <c r="AE43" s="20">
        <f t="shared" si="10"/>
        <v>0</v>
      </c>
      <c r="AF43" s="23">
        <f t="shared" si="7"/>
        <v>0</v>
      </c>
      <c r="AG43" s="24">
        <f t="shared" si="8"/>
        <v>0</v>
      </c>
    </row>
    <row r="44" spans="1:33" s="17" customFormat="1" ht="82.5" customHeight="1" thickBot="1" x14ac:dyDescent="0.25">
      <c r="A44" s="25">
        <v>34</v>
      </c>
      <c r="B44" s="37" t="s">
        <v>63</v>
      </c>
      <c r="C44" s="37" t="s">
        <v>64</v>
      </c>
      <c r="D44" s="37" t="s">
        <v>152</v>
      </c>
      <c r="E44" s="37" t="s">
        <v>73</v>
      </c>
      <c r="F44" s="37" t="s">
        <v>150</v>
      </c>
      <c r="G44" s="37" t="s">
        <v>146</v>
      </c>
      <c r="H44" s="37" t="s">
        <v>146</v>
      </c>
      <c r="I44" s="81"/>
      <c r="J44" s="38">
        <v>17</v>
      </c>
      <c r="K44" s="37" t="s">
        <v>48</v>
      </c>
      <c r="L44" s="55">
        <v>7383</v>
      </c>
      <c r="M44" s="75">
        <v>7383</v>
      </c>
      <c r="N44" s="26">
        <v>0</v>
      </c>
      <c r="O44" s="25">
        <v>1</v>
      </c>
      <c r="P44" s="43">
        <v>18</v>
      </c>
      <c r="Q44" s="27">
        <f t="shared" si="0"/>
        <v>0</v>
      </c>
      <c r="R44" s="28">
        <f t="shared" si="1"/>
        <v>0</v>
      </c>
      <c r="S44" s="91">
        <v>0</v>
      </c>
      <c r="T44" s="28">
        <f t="shared" si="2"/>
        <v>0</v>
      </c>
      <c r="U44" s="90">
        <v>0</v>
      </c>
      <c r="V44" s="20">
        <f t="shared" si="3"/>
        <v>0</v>
      </c>
      <c r="W44" s="90">
        <v>0</v>
      </c>
      <c r="X44" s="20">
        <f t="shared" si="4"/>
        <v>0</v>
      </c>
      <c r="Y44" s="90">
        <v>0</v>
      </c>
      <c r="Z44" s="20">
        <f t="shared" si="9"/>
        <v>0</v>
      </c>
      <c r="AA44" s="90">
        <v>0</v>
      </c>
      <c r="AB44" s="22">
        <f t="shared" si="5"/>
        <v>0</v>
      </c>
      <c r="AC44" s="90">
        <v>0</v>
      </c>
      <c r="AD44" s="22">
        <f t="shared" si="6"/>
        <v>0</v>
      </c>
      <c r="AE44" s="20">
        <f t="shared" si="10"/>
        <v>0</v>
      </c>
      <c r="AF44" s="23">
        <f t="shared" si="7"/>
        <v>0</v>
      </c>
      <c r="AG44" s="24">
        <f t="shared" si="8"/>
        <v>0</v>
      </c>
    </row>
    <row r="45" spans="1:33" s="17" customFormat="1" ht="82.5" customHeight="1" thickBot="1" x14ac:dyDescent="0.25">
      <c r="A45" s="25">
        <v>35</v>
      </c>
      <c r="B45" s="37" t="s">
        <v>63</v>
      </c>
      <c r="C45" s="37" t="s">
        <v>64</v>
      </c>
      <c r="D45" s="37" t="s">
        <v>153</v>
      </c>
      <c r="E45" s="37" t="s">
        <v>73</v>
      </c>
      <c r="F45" s="37" t="s">
        <v>150</v>
      </c>
      <c r="G45" s="37" t="s">
        <v>146</v>
      </c>
      <c r="H45" s="37" t="s">
        <v>146</v>
      </c>
      <c r="I45" s="80"/>
      <c r="J45" s="38">
        <v>2</v>
      </c>
      <c r="K45" s="37" t="s">
        <v>48</v>
      </c>
      <c r="L45" s="55">
        <v>15</v>
      </c>
      <c r="M45" s="75">
        <v>15</v>
      </c>
      <c r="N45" s="26">
        <v>0</v>
      </c>
      <c r="O45" s="25">
        <v>1</v>
      </c>
      <c r="P45" s="43">
        <v>18</v>
      </c>
      <c r="Q45" s="27">
        <f t="shared" si="0"/>
        <v>0</v>
      </c>
      <c r="R45" s="28">
        <f t="shared" si="1"/>
        <v>0</v>
      </c>
      <c r="S45" s="91">
        <v>0</v>
      </c>
      <c r="T45" s="28">
        <f t="shared" si="2"/>
        <v>0</v>
      </c>
      <c r="U45" s="90">
        <v>0</v>
      </c>
      <c r="V45" s="20">
        <f t="shared" si="3"/>
        <v>0</v>
      </c>
      <c r="W45" s="90">
        <v>0</v>
      </c>
      <c r="X45" s="20">
        <f t="shared" si="4"/>
        <v>0</v>
      </c>
      <c r="Y45" s="90">
        <v>0</v>
      </c>
      <c r="Z45" s="20">
        <f t="shared" si="9"/>
        <v>0</v>
      </c>
      <c r="AA45" s="90">
        <v>0</v>
      </c>
      <c r="AB45" s="22">
        <f t="shared" si="5"/>
        <v>0</v>
      </c>
      <c r="AC45" s="90">
        <v>0</v>
      </c>
      <c r="AD45" s="22">
        <f t="shared" si="6"/>
        <v>0</v>
      </c>
      <c r="AE45" s="20">
        <f t="shared" si="10"/>
        <v>0</v>
      </c>
      <c r="AF45" s="23">
        <f t="shared" si="7"/>
        <v>0</v>
      </c>
      <c r="AG45" s="24">
        <f t="shared" si="8"/>
        <v>0</v>
      </c>
    </row>
    <row r="46" spans="1:33" s="17" customFormat="1" ht="82.5" customHeight="1" thickBot="1" x14ac:dyDescent="0.25">
      <c r="A46" s="25">
        <v>36</v>
      </c>
      <c r="B46" s="37" t="s">
        <v>63</v>
      </c>
      <c r="C46" s="37" t="s">
        <v>64</v>
      </c>
      <c r="D46" s="37" t="s">
        <v>154</v>
      </c>
      <c r="E46" s="37" t="s">
        <v>73</v>
      </c>
      <c r="F46" s="37" t="s">
        <v>150</v>
      </c>
      <c r="G46" s="37" t="s">
        <v>146</v>
      </c>
      <c r="H46" s="37" t="s">
        <v>146</v>
      </c>
      <c r="I46" s="80"/>
      <c r="J46" s="38">
        <v>2</v>
      </c>
      <c r="K46" s="37" t="s">
        <v>48</v>
      </c>
      <c r="L46" s="55">
        <v>6</v>
      </c>
      <c r="M46" s="75">
        <v>6</v>
      </c>
      <c r="N46" s="26">
        <v>0</v>
      </c>
      <c r="O46" s="25">
        <v>1</v>
      </c>
      <c r="P46" s="43">
        <v>18</v>
      </c>
      <c r="Q46" s="27">
        <f t="shared" si="0"/>
        <v>0</v>
      </c>
      <c r="R46" s="28">
        <f t="shared" si="1"/>
        <v>0</v>
      </c>
      <c r="S46" s="91">
        <v>0</v>
      </c>
      <c r="T46" s="28">
        <f t="shared" si="2"/>
        <v>0</v>
      </c>
      <c r="U46" s="90">
        <v>0</v>
      </c>
      <c r="V46" s="20">
        <f t="shared" si="3"/>
        <v>0</v>
      </c>
      <c r="W46" s="90">
        <v>0</v>
      </c>
      <c r="X46" s="20">
        <f t="shared" si="4"/>
        <v>0</v>
      </c>
      <c r="Y46" s="90">
        <v>0</v>
      </c>
      <c r="Z46" s="20">
        <f t="shared" si="9"/>
        <v>0</v>
      </c>
      <c r="AA46" s="90">
        <v>0</v>
      </c>
      <c r="AB46" s="22">
        <f t="shared" si="5"/>
        <v>0</v>
      </c>
      <c r="AC46" s="90">
        <v>0</v>
      </c>
      <c r="AD46" s="22">
        <f t="shared" si="6"/>
        <v>0</v>
      </c>
      <c r="AE46" s="20">
        <f t="shared" si="10"/>
        <v>0</v>
      </c>
      <c r="AF46" s="23">
        <f t="shared" si="7"/>
        <v>0</v>
      </c>
      <c r="AG46" s="24">
        <f t="shared" si="8"/>
        <v>0</v>
      </c>
    </row>
    <row r="47" spans="1:33" s="17" customFormat="1" ht="82.5" customHeight="1" thickBot="1" x14ac:dyDescent="0.25">
      <c r="A47" s="25">
        <v>37</v>
      </c>
      <c r="B47" s="37" t="s">
        <v>63</v>
      </c>
      <c r="C47" s="37" t="s">
        <v>64</v>
      </c>
      <c r="D47" s="37" t="s">
        <v>155</v>
      </c>
      <c r="E47" s="37" t="s">
        <v>156</v>
      </c>
      <c r="F47" s="37" t="s">
        <v>150</v>
      </c>
      <c r="G47" s="37" t="s">
        <v>146</v>
      </c>
      <c r="H47" s="37" t="s">
        <v>146</v>
      </c>
      <c r="I47" s="81"/>
      <c r="J47" s="38">
        <v>40</v>
      </c>
      <c r="K47" s="37" t="s">
        <v>60</v>
      </c>
      <c r="L47" s="55">
        <v>6189</v>
      </c>
      <c r="M47" s="75">
        <v>6189</v>
      </c>
      <c r="N47" s="26">
        <v>0</v>
      </c>
      <c r="O47" s="25">
        <v>1</v>
      </c>
      <c r="P47" s="43">
        <v>18</v>
      </c>
      <c r="Q47" s="27">
        <f t="shared" si="0"/>
        <v>0</v>
      </c>
      <c r="R47" s="28">
        <f t="shared" si="1"/>
        <v>0</v>
      </c>
      <c r="S47" s="91">
        <v>0</v>
      </c>
      <c r="T47" s="28">
        <f t="shared" si="2"/>
        <v>0</v>
      </c>
      <c r="U47" s="90">
        <v>0</v>
      </c>
      <c r="V47" s="20">
        <f t="shared" si="3"/>
        <v>0</v>
      </c>
      <c r="W47" s="90">
        <v>0</v>
      </c>
      <c r="X47" s="20">
        <f t="shared" si="4"/>
        <v>0</v>
      </c>
      <c r="Y47" s="90">
        <v>0</v>
      </c>
      <c r="Z47" s="20">
        <f t="shared" si="9"/>
        <v>0</v>
      </c>
      <c r="AA47" s="90">
        <v>0</v>
      </c>
      <c r="AB47" s="22">
        <f t="shared" si="5"/>
        <v>0</v>
      </c>
      <c r="AC47" s="90">
        <v>0</v>
      </c>
      <c r="AD47" s="22">
        <f t="shared" si="6"/>
        <v>0</v>
      </c>
      <c r="AE47" s="20">
        <f t="shared" si="10"/>
        <v>0</v>
      </c>
      <c r="AF47" s="23">
        <f t="shared" si="7"/>
        <v>0</v>
      </c>
      <c r="AG47" s="24">
        <f t="shared" si="8"/>
        <v>0</v>
      </c>
    </row>
    <row r="48" spans="1:33" s="17" customFormat="1" ht="82.5" customHeight="1" thickBot="1" x14ac:dyDescent="0.25">
      <c r="A48" s="25">
        <v>38</v>
      </c>
      <c r="B48" s="37" t="s">
        <v>63</v>
      </c>
      <c r="C48" s="37" t="s">
        <v>64</v>
      </c>
      <c r="D48" s="37" t="s">
        <v>157</v>
      </c>
      <c r="E48" s="37" t="s">
        <v>73</v>
      </c>
      <c r="F48" s="37" t="s">
        <v>150</v>
      </c>
      <c r="G48" s="37" t="s">
        <v>146</v>
      </c>
      <c r="H48" s="37" t="s">
        <v>158</v>
      </c>
      <c r="I48" s="81"/>
      <c r="J48" s="38">
        <v>15</v>
      </c>
      <c r="K48" s="37" t="s">
        <v>48</v>
      </c>
      <c r="L48" s="55">
        <v>14103</v>
      </c>
      <c r="M48" s="75">
        <v>14103</v>
      </c>
      <c r="N48" s="26">
        <v>0</v>
      </c>
      <c r="O48" s="25">
        <v>1</v>
      </c>
      <c r="P48" s="43">
        <v>18</v>
      </c>
      <c r="Q48" s="27">
        <f t="shared" si="0"/>
        <v>0</v>
      </c>
      <c r="R48" s="28">
        <f t="shared" si="1"/>
        <v>0</v>
      </c>
      <c r="S48" s="91">
        <v>0</v>
      </c>
      <c r="T48" s="28">
        <f t="shared" si="2"/>
        <v>0</v>
      </c>
      <c r="U48" s="90">
        <v>0</v>
      </c>
      <c r="V48" s="20">
        <f t="shared" si="3"/>
        <v>0</v>
      </c>
      <c r="W48" s="90">
        <v>0</v>
      </c>
      <c r="X48" s="20">
        <f t="shared" si="4"/>
        <v>0</v>
      </c>
      <c r="Y48" s="90">
        <v>0</v>
      </c>
      <c r="Z48" s="20">
        <f t="shared" si="9"/>
        <v>0</v>
      </c>
      <c r="AA48" s="90">
        <v>0</v>
      </c>
      <c r="AB48" s="22">
        <f t="shared" si="5"/>
        <v>0</v>
      </c>
      <c r="AC48" s="90">
        <v>0</v>
      </c>
      <c r="AD48" s="22">
        <f t="shared" si="6"/>
        <v>0</v>
      </c>
      <c r="AE48" s="20">
        <f t="shared" si="10"/>
        <v>0</v>
      </c>
      <c r="AF48" s="23">
        <f t="shared" si="7"/>
        <v>0</v>
      </c>
      <c r="AG48" s="24">
        <f t="shared" si="8"/>
        <v>0</v>
      </c>
    </row>
    <row r="49" spans="1:33" s="17" customFormat="1" ht="82.5" customHeight="1" thickBot="1" x14ac:dyDescent="0.25">
      <c r="A49" s="25">
        <v>39</v>
      </c>
      <c r="B49" s="37" t="s">
        <v>63</v>
      </c>
      <c r="C49" s="37" t="s">
        <v>64</v>
      </c>
      <c r="D49" s="37" t="s">
        <v>159</v>
      </c>
      <c r="E49" s="37" t="s">
        <v>78</v>
      </c>
      <c r="F49" s="37" t="s">
        <v>150</v>
      </c>
      <c r="G49" s="37" t="s">
        <v>146</v>
      </c>
      <c r="H49" s="37" t="s">
        <v>158</v>
      </c>
      <c r="I49" s="81"/>
      <c r="J49" s="38">
        <v>27</v>
      </c>
      <c r="K49" s="37" t="s">
        <v>48</v>
      </c>
      <c r="L49" s="55">
        <v>37038</v>
      </c>
      <c r="M49" s="75">
        <v>37038</v>
      </c>
      <c r="N49" s="26">
        <v>0</v>
      </c>
      <c r="O49" s="25">
        <v>1</v>
      </c>
      <c r="P49" s="43">
        <v>18</v>
      </c>
      <c r="Q49" s="27">
        <f t="shared" si="0"/>
        <v>0</v>
      </c>
      <c r="R49" s="28">
        <f t="shared" si="1"/>
        <v>0</v>
      </c>
      <c r="S49" s="91">
        <v>0</v>
      </c>
      <c r="T49" s="28">
        <f t="shared" si="2"/>
        <v>0</v>
      </c>
      <c r="U49" s="90">
        <v>0</v>
      </c>
      <c r="V49" s="20">
        <f t="shared" si="3"/>
        <v>0</v>
      </c>
      <c r="W49" s="90">
        <v>0</v>
      </c>
      <c r="X49" s="20">
        <f t="shared" si="4"/>
        <v>0</v>
      </c>
      <c r="Y49" s="90">
        <v>0</v>
      </c>
      <c r="Z49" s="20">
        <f t="shared" si="9"/>
        <v>0</v>
      </c>
      <c r="AA49" s="90">
        <v>0</v>
      </c>
      <c r="AB49" s="22">
        <f t="shared" si="5"/>
        <v>0</v>
      </c>
      <c r="AC49" s="90">
        <v>0</v>
      </c>
      <c r="AD49" s="22">
        <f t="shared" si="6"/>
        <v>0</v>
      </c>
      <c r="AE49" s="20">
        <f t="shared" si="10"/>
        <v>0</v>
      </c>
      <c r="AF49" s="23">
        <f t="shared" si="7"/>
        <v>0</v>
      </c>
      <c r="AG49" s="24">
        <f t="shared" si="8"/>
        <v>0</v>
      </c>
    </row>
    <row r="50" spans="1:33" s="17" customFormat="1" ht="82.5" customHeight="1" thickBot="1" x14ac:dyDescent="0.25">
      <c r="A50" s="25">
        <v>40</v>
      </c>
      <c r="B50" s="37" t="s">
        <v>63</v>
      </c>
      <c r="C50" s="37" t="s">
        <v>64</v>
      </c>
      <c r="D50" s="37" t="s">
        <v>160</v>
      </c>
      <c r="E50" s="37" t="s">
        <v>78</v>
      </c>
      <c r="F50" s="37" t="s">
        <v>162</v>
      </c>
      <c r="G50" s="37" t="s">
        <v>161</v>
      </c>
      <c r="H50" s="37" t="s">
        <v>163</v>
      </c>
      <c r="I50" s="81"/>
      <c r="J50" s="38">
        <v>27</v>
      </c>
      <c r="K50" s="37" t="s">
        <v>48</v>
      </c>
      <c r="L50" s="55">
        <v>14940</v>
      </c>
      <c r="M50" s="75">
        <v>14940</v>
      </c>
      <c r="N50" s="26">
        <v>0</v>
      </c>
      <c r="O50" s="25">
        <v>1</v>
      </c>
      <c r="P50" s="43">
        <v>18</v>
      </c>
      <c r="Q50" s="27">
        <f t="shared" si="0"/>
        <v>0</v>
      </c>
      <c r="R50" s="28">
        <f t="shared" si="1"/>
        <v>0</v>
      </c>
      <c r="S50" s="91">
        <v>0</v>
      </c>
      <c r="T50" s="28">
        <f t="shared" si="2"/>
        <v>0</v>
      </c>
      <c r="U50" s="90">
        <v>0</v>
      </c>
      <c r="V50" s="20">
        <f t="shared" si="3"/>
        <v>0</v>
      </c>
      <c r="W50" s="90">
        <v>0</v>
      </c>
      <c r="X50" s="20">
        <f t="shared" si="4"/>
        <v>0</v>
      </c>
      <c r="Y50" s="90">
        <v>0</v>
      </c>
      <c r="Z50" s="20">
        <f t="shared" si="9"/>
        <v>0</v>
      </c>
      <c r="AA50" s="90">
        <v>0</v>
      </c>
      <c r="AB50" s="22">
        <f t="shared" si="5"/>
        <v>0</v>
      </c>
      <c r="AC50" s="90">
        <v>0</v>
      </c>
      <c r="AD50" s="22">
        <f t="shared" si="6"/>
        <v>0</v>
      </c>
      <c r="AE50" s="20">
        <f t="shared" si="10"/>
        <v>0</v>
      </c>
      <c r="AF50" s="23">
        <f t="shared" si="7"/>
        <v>0</v>
      </c>
      <c r="AG50" s="24">
        <f t="shared" si="8"/>
        <v>0</v>
      </c>
    </row>
    <row r="51" spans="1:33" s="17" customFormat="1" ht="82.5" customHeight="1" thickBot="1" x14ac:dyDescent="0.25">
      <c r="A51" s="25">
        <v>41</v>
      </c>
      <c r="B51" s="37" t="s">
        <v>63</v>
      </c>
      <c r="C51" s="37" t="s">
        <v>64</v>
      </c>
      <c r="D51" s="37" t="s">
        <v>164</v>
      </c>
      <c r="E51" s="37" t="s">
        <v>78</v>
      </c>
      <c r="F51" s="37" t="s">
        <v>58</v>
      </c>
      <c r="G51" s="37" t="s">
        <v>131</v>
      </c>
      <c r="H51" s="37" t="s">
        <v>165</v>
      </c>
      <c r="I51" s="81"/>
      <c r="J51" s="38">
        <v>27</v>
      </c>
      <c r="K51" s="37" t="s">
        <v>48</v>
      </c>
      <c r="L51" s="55">
        <v>17286</v>
      </c>
      <c r="M51" s="75">
        <v>17286</v>
      </c>
      <c r="N51" s="26">
        <v>0</v>
      </c>
      <c r="O51" s="25">
        <v>1</v>
      </c>
      <c r="P51" s="43">
        <v>18</v>
      </c>
      <c r="Q51" s="27">
        <f t="shared" si="0"/>
        <v>0</v>
      </c>
      <c r="R51" s="28">
        <f t="shared" si="1"/>
        <v>0</v>
      </c>
      <c r="S51" s="91">
        <v>0</v>
      </c>
      <c r="T51" s="28">
        <f t="shared" si="2"/>
        <v>0</v>
      </c>
      <c r="U51" s="90">
        <v>0</v>
      </c>
      <c r="V51" s="20">
        <f t="shared" si="3"/>
        <v>0</v>
      </c>
      <c r="W51" s="90">
        <v>0</v>
      </c>
      <c r="X51" s="20">
        <f t="shared" si="4"/>
        <v>0</v>
      </c>
      <c r="Y51" s="90">
        <v>0</v>
      </c>
      <c r="Z51" s="20">
        <f t="shared" si="9"/>
        <v>0</v>
      </c>
      <c r="AA51" s="90">
        <v>0</v>
      </c>
      <c r="AB51" s="22">
        <f t="shared" si="5"/>
        <v>0</v>
      </c>
      <c r="AC51" s="90">
        <v>0</v>
      </c>
      <c r="AD51" s="22">
        <f t="shared" si="6"/>
        <v>0</v>
      </c>
      <c r="AE51" s="20">
        <f t="shared" si="10"/>
        <v>0</v>
      </c>
      <c r="AF51" s="23">
        <f t="shared" si="7"/>
        <v>0</v>
      </c>
      <c r="AG51" s="24">
        <f t="shared" si="8"/>
        <v>0</v>
      </c>
    </row>
    <row r="52" spans="1:33" s="17" customFormat="1" ht="82.5" customHeight="1" thickBot="1" x14ac:dyDescent="0.25">
      <c r="A52" s="25">
        <v>42</v>
      </c>
      <c r="B52" s="37" t="s">
        <v>63</v>
      </c>
      <c r="C52" s="37" t="s">
        <v>64</v>
      </c>
      <c r="D52" s="37" t="s">
        <v>166</v>
      </c>
      <c r="E52" s="37" t="s">
        <v>78</v>
      </c>
      <c r="F52" s="37" t="s">
        <v>59</v>
      </c>
      <c r="G52" s="37" t="s">
        <v>167</v>
      </c>
      <c r="H52" s="37" t="s">
        <v>168</v>
      </c>
      <c r="I52" s="81"/>
      <c r="J52" s="38">
        <v>14</v>
      </c>
      <c r="K52" s="37" t="s">
        <v>48</v>
      </c>
      <c r="L52" s="55">
        <v>38293.5</v>
      </c>
      <c r="M52" s="75">
        <v>38293.5</v>
      </c>
      <c r="N52" s="26">
        <v>0</v>
      </c>
      <c r="O52" s="25">
        <v>1</v>
      </c>
      <c r="P52" s="43">
        <v>18</v>
      </c>
      <c r="Q52" s="27">
        <f t="shared" si="0"/>
        <v>0</v>
      </c>
      <c r="R52" s="28">
        <f t="shared" si="1"/>
        <v>0</v>
      </c>
      <c r="S52" s="91">
        <v>0</v>
      </c>
      <c r="T52" s="28">
        <f t="shared" si="2"/>
        <v>0</v>
      </c>
      <c r="U52" s="90">
        <v>0</v>
      </c>
      <c r="V52" s="20">
        <f t="shared" si="3"/>
        <v>0</v>
      </c>
      <c r="W52" s="90">
        <v>0</v>
      </c>
      <c r="X52" s="20">
        <f t="shared" si="4"/>
        <v>0</v>
      </c>
      <c r="Y52" s="90">
        <v>0</v>
      </c>
      <c r="Z52" s="20">
        <f t="shared" si="9"/>
        <v>0</v>
      </c>
      <c r="AA52" s="90">
        <v>0</v>
      </c>
      <c r="AB52" s="22">
        <f t="shared" si="5"/>
        <v>0</v>
      </c>
      <c r="AC52" s="90">
        <v>0</v>
      </c>
      <c r="AD52" s="22">
        <f t="shared" si="6"/>
        <v>0</v>
      </c>
      <c r="AE52" s="20">
        <f t="shared" si="10"/>
        <v>0</v>
      </c>
      <c r="AF52" s="23">
        <f t="shared" si="7"/>
        <v>0</v>
      </c>
      <c r="AG52" s="24">
        <f t="shared" si="8"/>
        <v>0</v>
      </c>
    </row>
    <row r="53" spans="1:33" s="17" customFormat="1" ht="82.5" customHeight="1" thickBot="1" x14ac:dyDescent="0.25">
      <c r="A53" s="25">
        <v>43</v>
      </c>
      <c r="B53" s="37" t="s">
        <v>63</v>
      </c>
      <c r="C53" s="37" t="s">
        <v>64</v>
      </c>
      <c r="D53" s="37" t="s">
        <v>169</v>
      </c>
      <c r="E53" s="37" t="s">
        <v>170</v>
      </c>
      <c r="F53" s="37" t="s">
        <v>68</v>
      </c>
      <c r="G53" s="37" t="s">
        <v>67</v>
      </c>
      <c r="H53" s="37" t="s">
        <v>125</v>
      </c>
      <c r="I53" s="80"/>
      <c r="J53" s="38">
        <v>11</v>
      </c>
      <c r="K53" s="37" t="s">
        <v>48</v>
      </c>
      <c r="L53" s="55">
        <v>66</v>
      </c>
      <c r="M53" s="75">
        <v>66</v>
      </c>
      <c r="N53" s="26">
        <v>0</v>
      </c>
      <c r="O53" s="25">
        <v>1</v>
      </c>
      <c r="P53" s="43">
        <v>18</v>
      </c>
      <c r="Q53" s="27">
        <f t="shared" si="0"/>
        <v>0</v>
      </c>
      <c r="R53" s="28">
        <f t="shared" si="1"/>
        <v>0</v>
      </c>
      <c r="S53" s="91">
        <v>0</v>
      </c>
      <c r="T53" s="28">
        <f t="shared" si="2"/>
        <v>0</v>
      </c>
      <c r="U53" s="90">
        <v>0</v>
      </c>
      <c r="V53" s="20">
        <f t="shared" si="3"/>
        <v>0</v>
      </c>
      <c r="W53" s="90">
        <v>0</v>
      </c>
      <c r="X53" s="20">
        <f t="shared" si="4"/>
        <v>0</v>
      </c>
      <c r="Y53" s="90">
        <v>0</v>
      </c>
      <c r="Z53" s="20">
        <f t="shared" si="9"/>
        <v>0</v>
      </c>
      <c r="AA53" s="90">
        <v>0</v>
      </c>
      <c r="AB53" s="22">
        <f t="shared" si="5"/>
        <v>0</v>
      </c>
      <c r="AC53" s="90">
        <v>0</v>
      </c>
      <c r="AD53" s="22">
        <f t="shared" si="6"/>
        <v>0</v>
      </c>
      <c r="AE53" s="20">
        <f t="shared" si="10"/>
        <v>0</v>
      </c>
      <c r="AF53" s="23">
        <f t="shared" si="7"/>
        <v>0</v>
      </c>
      <c r="AG53" s="24">
        <f t="shared" si="8"/>
        <v>0</v>
      </c>
    </row>
    <row r="54" spans="1:33" s="17" customFormat="1" ht="82.5" customHeight="1" thickBot="1" x14ac:dyDescent="0.25">
      <c r="A54" s="25">
        <v>44</v>
      </c>
      <c r="B54" s="37" t="s">
        <v>63</v>
      </c>
      <c r="C54" s="37" t="s">
        <v>64</v>
      </c>
      <c r="D54" s="37" t="s">
        <v>171</v>
      </c>
      <c r="E54" s="37" t="s">
        <v>172</v>
      </c>
      <c r="F54" s="37" t="s">
        <v>68</v>
      </c>
      <c r="G54" s="37" t="s">
        <v>67</v>
      </c>
      <c r="H54" s="37" t="s">
        <v>125</v>
      </c>
      <c r="I54" s="80"/>
      <c r="J54" s="38">
        <v>11</v>
      </c>
      <c r="K54" s="37" t="s">
        <v>48</v>
      </c>
      <c r="L54" s="55">
        <v>720</v>
      </c>
      <c r="M54" s="75">
        <v>720</v>
      </c>
      <c r="N54" s="26">
        <v>0</v>
      </c>
      <c r="O54" s="25">
        <v>1</v>
      </c>
      <c r="P54" s="43">
        <v>18</v>
      </c>
      <c r="Q54" s="27">
        <f t="shared" si="0"/>
        <v>0</v>
      </c>
      <c r="R54" s="28">
        <f t="shared" si="1"/>
        <v>0</v>
      </c>
      <c r="S54" s="91">
        <v>0</v>
      </c>
      <c r="T54" s="28">
        <f t="shared" si="2"/>
        <v>0</v>
      </c>
      <c r="U54" s="90">
        <v>0</v>
      </c>
      <c r="V54" s="20">
        <f t="shared" si="3"/>
        <v>0</v>
      </c>
      <c r="W54" s="90">
        <v>0</v>
      </c>
      <c r="X54" s="20">
        <f t="shared" si="4"/>
        <v>0</v>
      </c>
      <c r="Y54" s="90">
        <v>0</v>
      </c>
      <c r="Z54" s="20">
        <f t="shared" si="9"/>
        <v>0</v>
      </c>
      <c r="AA54" s="90">
        <v>0</v>
      </c>
      <c r="AB54" s="22">
        <f t="shared" si="5"/>
        <v>0</v>
      </c>
      <c r="AC54" s="90">
        <v>0</v>
      </c>
      <c r="AD54" s="22">
        <f t="shared" si="6"/>
        <v>0</v>
      </c>
      <c r="AE54" s="20">
        <f t="shared" si="10"/>
        <v>0</v>
      </c>
      <c r="AF54" s="23">
        <f t="shared" si="7"/>
        <v>0</v>
      </c>
      <c r="AG54" s="24">
        <f t="shared" si="8"/>
        <v>0</v>
      </c>
    </row>
    <row r="55" spans="1:33" s="17" customFormat="1" ht="82.5" customHeight="1" thickBot="1" x14ac:dyDescent="0.25">
      <c r="A55" s="25">
        <v>45</v>
      </c>
      <c r="B55" s="37" t="s">
        <v>63</v>
      </c>
      <c r="C55" s="37" t="s">
        <v>64</v>
      </c>
      <c r="D55" s="37" t="s">
        <v>173</v>
      </c>
      <c r="E55" s="37" t="s">
        <v>174</v>
      </c>
      <c r="F55" s="37" t="s">
        <v>68</v>
      </c>
      <c r="G55" s="37" t="s">
        <v>67</v>
      </c>
      <c r="H55" s="37" t="s">
        <v>125</v>
      </c>
      <c r="I55" s="80"/>
      <c r="J55" s="38">
        <v>11</v>
      </c>
      <c r="K55" s="37" t="s">
        <v>48</v>
      </c>
      <c r="L55" s="55">
        <v>10668</v>
      </c>
      <c r="M55" s="75">
        <v>10668</v>
      </c>
      <c r="N55" s="26">
        <v>0</v>
      </c>
      <c r="O55" s="25">
        <v>1</v>
      </c>
      <c r="P55" s="43">
        <v>18</v>
      </c>
      <c r="Q55" s="27">
        <f t="shared" si="0"/>
        <v>0</v>
      </c>
      <c r="R55" s="28">
        <f t="shared" si="1"/>
        <v>0</v>
      </c>
      <c r="S55" s="91">
        <v>0</v>
      </c>
      <c r="T55" s="28">
        <f t="shared" si="2"/>
        <v>0</v>
      </c>
      <c r="U55" s="90">
        <v>0</v>
      </c>
      <c r="V55" s="20">
        <f t="shared" si="3"/>
        <v>0</v>
      </c>
      <c r="W55" s="90">
        <v>0</v>
      </c>
      <c r="X55" s="20">
        <f t="shared" si="4"/>
        <v>0</v>
      </c>
      <c r="Y55" s="90">
        <v>0</v>
      </c>
      <c r="Z55" s="20">
        <f t="shared" si="9"/>
        <v>0</v>
      </c>
      <c r="AA55" s="90">
        <v>0</v>
      </c>
      <c r="AB55" s="22">
        <f t="shared" si="5"/>
        <v>0</v>
      </c>
      <c r="AC55" s="90">
        <v>0</v>
      </c>
      <c r="AD55" s="22">
        <f t="shared" si="6"/>
        <v>0</v>
      </c>
      <c r="AE55" s="20">
        <f t="shared" si="10"/>
        <v>0</v>
      </c>
      <c r="AF55" s="23">
        <f t="shared" si="7"/>
        <v>0</v>
      </c>
      <c r="AG55" s="24">
        <f t="shared" si="8"/>
        <v>0</v>
      </c>
    </row>
    <row r="56" spans="1:33" s="17" customFormat="1" ht="82.5" customHeight="1" thickBot="1" x14ac:dyDescent="0.25">
      <c r="A56" s="25">
        <v>46</v>
      </c>
      <c r="B56" s="37" t="s">
        <v>63</v>
      </c>
      <c r="C56" s="37" t="s">
        <v>64</v>
      </c>
      <c r="D56" s="37" t="s">
        <v>175</v>
      </c>
      <c r="E56" s="37" t="s">
        <v>176</v>
      </c>
      <c r="F56" s="37" t="s">
        <v>68</v>
      </c>
      <c r="G56" s="37" t="s">
        <v>67</v>
      </c>
      <c r="H56" s="37" t="s">
        <v>125</v>
      </c>
      <c r="I56" s="80"/>
      <c r="J56" s="38">
        <v>11</v>
      </c>
      <c r="K56" s="37" t="s">
        <v>48</v>
      </c>
      <c r="L56" s="55">
        <v>13446</v>
      </c>
      <c r="M56" s="75">
        <v>13446</v>
      </c>
      <c r="N56" s="26">
        <v>0</v>
      </c>
      <c r="O56" s="25">
        <v>1</v>
      </c>
      <c r="P56" s="43">
        <v>18</v>
      </c>
      <c r="Q56" s="27">
        <f t="shared" si="0"/>
        <v>0</v>
      </c>
      <c r="R56" s="28">
        <f t="shared" si="1"/>
        <v>0</v>
      </c>
      <c r="S56" s="91">
        <v>0</v>
      </c>
      <c r="T56" s="28">
        <f t="shared" si="2"/>
        <v>0</v>
      </c>
      <c r="U56" s="90">
        <v>0</v>
      </c>
      <c r="V56" s="20">
        <f t="shared" si="3"/>
        <v>0</v>
      </c>
      <c r="W56" s="90">
        <v>0</v>
      </c>
      <c r="X56" s="20">
        <f t="shared" si="4"/>
        <v>0</v>
      </c>
      <c r="Y56" s="90">
        <v>0</v>
      </c>
      <c r="Z56" s="20">
        <f t="shared" si="9"/>
        <v>0</v>
      </c>
      <c r="AA56" s="90">
        <v>0</v>
      </c>
      <c r="AB56" s="22">
        <f t="shared" si="5"/>
        <v>0</v>
      </c>
      <c r="AC56" s="90">
        <v>0</v>
      </c>
      <c r="AD56" s="22">
        <f t="shared" si="6"/>
        <v>0</v>
      </c>
      <c r="AE56" s="20">
        <f t="shared" si="10"/>
        <v>0</v>
      </c>
      <c r="AF56" s="23">
        <f t="shared" si="7"/>
        <v>0</v>
      </c>
      <c r="AG56" s="24">
        <f t="shared" si="8"/>
        <v>0</v>
      </c>
    </row>
    <row r="57" spans="1:33" s="17" customFormat="1" ht="82.5" customHeight="1" thickBot="1" x14ac:dyDescent="0.25">
      <c r="A57" s="25">
        <v>47</v>
      </c>
      <c r="B57" s="37" t="s">
        <v>63</v>
      </c>
      <c r="C57" s="37" t="s">
        <v>64</v>
      </c>
      <c r="D57" s="37" t="s">
        <v>177</v>
      </c>
      <c r="E57" s="37" t="s">
        <v>178</v>
      </c>
      <c r="F57" s="37" t="s">
        <v>68</v>
      </c>
      <c r="G57" s="37" t="s">
        <v>67</v>
      </c>
      <c r="H57" s="37" t="s">
        <v>179</v>
      </c>
      <c r="I57" s="80"/>
      <c r="J57" s="38">
        <v>27</v>
      </c>
      <c r="K57" s="37" t="s">
        <v>48</v>
      </c>
      <c r="L57" s="55">
        <v>10902</v>
      </c>
      <c r="M57" s="75">
        <v>10902</v>
      </c>
      <c r="N57" s="26">
        <v>0</v>
      </c>
      <c r="O57" s="25">
        <v>1</v>
      </c>
      <c r="P57" s="43">
        <v>18</v>
      </c>
      <c r="Q57" s="27">
        <f t="shared" si="0"/>
        <v>0</v>
      </c>
      <c r="R57" s="28">
        <f t="shared" si="1"/>
        <v>0</v>
      </c>
      <c r="S57" s="91">
        <v>0</v>
      </c>
      <c r="T57" s="28">
        <f t="shared" si="2"/>
        <v>0</v>
      </c>
      <c r="U57" s="90">
        <v>0</v>
      </c>
      <c r="V57" s="20">
        <f t="shared" si="3"/>
        <v>0</v>
      </c>
      <c r="W57" s="90">
        <v>0</v>
      </c>
      <c r="X57" s="20">
        <f t="shared" si="4"/>
        <v>0</v>
      </c>
      <c r="Y57" s="90">
        <v>0</v>
      </c>
      <c r="Z57" s="20">
        <f t="shared" si="9"/>
        <v>0</v>
      </c>
      <c r="AA57" s="90">
        <v>0</v>
      </c>
      <c r="AB57" s="22">
        <f t="shared" si="5"/>
        <v>0</v>
      </c>
      <c r="AC57" s="90">
        <v>0</v>
      </c>
      <c r="AD57" s="22">
        <f t="shared" si="6"/>
        <v>0</v>
      </c>
      <c r="AE57" s="20">
        <f t="shared" si="10"/>
        <v>0</v>
      </c>
      <c r="AF57" s="23">
        <f t="shared" si="7"/>
        <v>0</v>
      </c>
      <c r="AG57" s="24">
        <f t="shared" si="8"/>
        <v>0</v>
      </c>
    </row>
    <row r="58" spans="1:33" s="17" customFormat="1" ht="82.5" customHeight="1" thickBot="1" x14ac:dyDescent="0.25">
      <c r="A58" s="25">
        <v>48</v>
      </c>
      <c r="B58" s="37" t="s">
        <v>63</v>
      </c>
      <c r="C58" s="37" t="s">
        <v>64</v>
      </c>
      <c r="D58" s="37" t="s">
        <v>180</v>
      </c>
      <c r="E58" s="37" t="s">
        <v>73</v>
      </c>
      <c r="F58" s="37" t="s">
        <v>68</v>
      </c>
      <c r="G58" s="37" t="s">
        <v>67</v>
      </c>
      <c r="H58" s="37" t="s">
        <v>179</v>
      </c>
      <c r="I58" s="37" t="s">
        <v>181</v>
      </c>
      <c r="J58" s="38">
        <v>4</v>
      </c>
      <c r="K58" s="37" t="s">
        <v>48</v>
      </c>
      <c r="L58" s="55">
        <v>195</v>
      </c>
      <c r="M58" s="75">
        <v>195</v>
      </c>
      <c r="N58" s="26">
        <v>0</v>
      </c>
      <c r="O58" s="25">
        <v>1</v>
      </c>
      <c r="P58" s="43">
        <v>18</v>
      </c>
      <c r="Q58" s="27">
        <f t="shared" si="0"/>
        <v>0</v>
      </c>
      <c r="R58" s="28">
        <f t="shared" si="1"/>
        <v>0</v>
      </c>
      <c r="S58" s="91">
        <v>0</v>
      </c>
      <c r="T58" s="28">
        <f t="shared" si="2"/>
        <v>0</v>
      </c>
      <c r="U58" s="90">
        <v>0</v>
      </c>
      <c r="V58" s="20">
        <f t="shared" si="3"/>
        <v>0</v>
      </c>
      <c r="W58" s="90">
        <v>0</v>
      </c>
      <c r="X58" s="20">
        <f t="shared" si="4"/>
        <v>0</v>
      </c>
      <c r="Y58" s="90">
        <v>0</v>
      </c>
      <c r="Z58" s="20">
        <f t="shared" si="9"/>
        <v>0</v>
      </c>
      <c r="AA58" s="90">
        <v>0</v>
      </c>
      <c r="AB58" s="22">
        <f t="shared" si="5"/>
        <v>0</v>
      </c>
      <c r="AC58" s="90">
        <v>0</v>
      </c>
      <c r="AD58" s="22">
        <f t="shared" si="6"/>
        <v>0</v>
      </c>
      <c r="AE58" s="20">
        <f t="shared" si="10"/>
        <v>0</v>
      </c>
      <c r="AF58" s="23">
        <f t="shared" si="7"/>
        <v>0</v>
      </c>
      <c r="AG58" s="24">
        <f t="shared" si="8"/>
        <v>0</v>
      </c>
    </row>
    <row r="59" spans="1:33" s="32" customFormat="1" ht="82.5" customHeight="1" thickBot="1" x14ac:dyDescent="0.25">
      <c r="A59" s="42">
        <v>49</v>
      </c>
      <c r="B59" s="37" t="s">
        <v>63</v>
      </c>
      <c r="C59" s="37" t="s">
        <v>64</v>
      </c>
      <c r="D59" s="37" t="s">
        <v>182</v>
      </c>
      <c r="E59" s="37" t="s">
        <v>78</v>
      </c>
      <c r="F59" s="37" t="s">
        <v>150</v>
      </c>
      <c r="G59" s="37" t="s">
        <v>146</v>
      </c>
      <c r="H59" s="37" t="s">
        <v>183</v>
      </c>
      <c r="I59" s="81"/>
      <c r="J59" s="38">
        <v>27</v>
      </c>
      <c r="K59" s="37" t="s">
        <v>48</v>
      </c>
      <c r="L59" s="55">
        <v>7455</v>
      </c>
      <c r="M59" s="75">
        <v>7455</v>
      </c>
      <c r="N59" s="26">
        <v>0</v>
      </c>
      <c r="O59" s="42">
        <v>1</v>
      </c>
      <c r="P59" s="43">
        <v>18</v>
      </c>
      <c r="Q59" s="44">
        <f t="shared" si="0"/>
        <v>0</v>
      </c>
      <c r="R59" s="45">
        <f t="shared" si="1"/>
        <v>0</v>
      </c>
      <c r="S59" s="94">
        <v>0</v>
      </c>
      <c r="T59" s="46">
        <f t="shared" ref="T59:T60" si="11">S59*P59</f>
        <v>0</v>
      </c>
      <c r="U59" s="90">
        <v>0</v>
      </c>
      <c r="V59" s="20">
        <f t="shared" si="3"/>
        <v>0</v>
      </c>
      <c r="W59" s="90">
        <v>0</v>
      </c>
      <c r="X59" s="20">
        <f t="shared" si="4"/>
        <v>0</v>
      </c>
      <c r="Y59" s="90">
        <v>0</v>
      </c>
      <c r="Z59" s="20">
        <f t="shared" si="9"/>
        <v>0</v>
      </c>
      <c r="AA59" s="90">
        <v>0</v>
      </c>
      <c r="AB59" s="22">
        <f t="shared" si="5"/>
        <v>0</v>
      </c>
      <c r="AC59" s="90">
        <v>0</v>
      </c>
      <c r="AD59" s="22">
        <f t="shared" si="6"/>
        <v>0</v>
      </c>
      <c r="AE59" s="20">
        <f t="shared" si="10"/>
        <v>0</v>
      </c>
      <c r="AF59" s="23">
        <f t="shared" si="7"/>
        <v>0</v>
      </c>
      <c r="AG59" s="24">
        <f t="shared" si="8"/>
        <v>0</v>
      </c>
    </row>
    <row r="60" spans="1:33" s="17" customFormat="1" ht="82.5" customHeight="1" thickBot="1" x14ac:dyDescent="0.25">
      <c r="A60" s="47">
        <v>50</v>
      </c>
      <c r="B60" s="37" t="s">
        <v>63</v>
      </c>
      <c r="C60" s="37" t="s">
        <v>64</v>
      </c>
      <c r="D60" s="37" t="s">
        <v>184</v>
      </c>
      <c r="E60" s="37" t="s">
        <v>73</v>
      </c>
      <c r="F60" s="37" t="s">
        <v>150</v>
      </c>
      <c r="G60" s="37" t="s">
        <v>146</v>
      </c>
      <c r="H60" s="37" t="s">
        <v>183</v>
      </c>
      <c r="I60" s="37" t="s">
        <v>185</v>
      </c>
      <c r="J60" s="38">
        <v>22</v>
      </c>
      <c r="K60" s="37" t="s">
        <v>48</v>
      </c>
      <c r="L60" s="55">
        <v>12777</v>
      </c>
      <c r="M60" s="75">
        <v>12777</v>
      </c>
      <c r="N60" s="26">
        <v>0</v>
      </c>
      <c r="O60" s="47">
        <v>1</v>
      </c>
      <c r="P60" s="43">
        <v>18</v>
      </c>
      <c r="Q60" s="48">
        <f t="shared" si="0"/>
        <v>0</v>
      </c>
      <c r="R60" s="49">
        <f t="shared" si="1"/>
        <v>0</v>
      </c>
      <c r="S60" s="93">
        <v>0</v>
      </c>
      <c r="T60" s="49">
        <f t="shared" si="11"/>
        <v>0</v>
      </c>
      <c r="U60" s="90">
        <v>0</v>
      </c>
      <c r="V60" s="20">
        <f t="shared" si="3"/>
        <v>0</v>
      </c>
      <c r="W60" s="90">
        <v>0</v>
      </c>
      <c r="X60" s="20">
        <f t="shared" si="4"/>
        <v>0</v>
      </c>
      <c r="Y60" s="90">
        <v>0</v>
      </c>
      <c r="Z60" s="20">
        <f t="shared" si="9"/>
        <v>0</v>
      </c>
      <c r="AA60" s="90">
        <v>0</v>
      </c>
      <c r="AB60" s="22">
        <f t="shared" si="5"/>
        <v>0</v>
      </c>
      <c r="AC60" s="90">
        <v>0</v>
      </c>
      <c r="AD60" s="22">
        <f t="shared" si="6"/>
        <v>0</v>
      </c>
      <c r="AE60" s="20">
        <f t="shared" si="10"/>
        <v>0</v>
      </c>
      <c r="AF60" s="23">
        <f t="shared" si="7"/>
        <v>0</v>
      </c>
      <c r="AG60" s="24">
        <f t="shared" si="8"/>
        <v>0</v>
      </c>
    </row>
    <row r="61" spans="1:33" s="17" customFormat="1" ht="82.5" customHeight="1" thickBot="1" x14ac:dyDescent="0.25">
      <c r="A61" s="18">
        <v>51</v>
      </c>
      <c r="B61" s="37" t="s">
        <v>63</v>
      </c>
      <c r="C61" s="37" t="s">
        <v>64</v>
      </c>
      <c r="D61" s="37" t="s">
        <v>186</v>
      </c>
      <c r="E61" s="37" t="s">
        <v>187</v>
      </c>
      <c r="F61" s="37" t="s">
        <v>54</v>
      </c>
      <c r="G61" s="37" t="s">
        <v>95</v>
      </c>
      <c r="H61" s="37" t="s">
        <v>188</v>
      </c>
      <c r="I61" s="80"/>
      <c r="J61" s="38">
        <v>9</v>
      </c>
      <c r="K61" s="37" t="s">
        <v>48</v>
      </c>
      <c r="L61" s="55">
        <v>5388</v>
      </c>
      <c r="M61" s="75">
        <v>5388</v>
      </c>
      <c r="N61" s="26">
        <v>0</v>
      </c>
      <c r="O61" s="18">
        <v>1</v>
      </c>
      <c r="P61" s="43">
        <v>18</v>
      </c>
      <c r="Q61" s="19">
        <f t="shared" si="0"/>
        <v>0</v>
      </c>
      <c r="R61" s="21">
        <f t="shared" si="1"/>
        <v>0</v>
      </c>
      <c r="S61" s="90">
        <v>0</v>
      </c>
      <c r="T61" s="20">
        <f t="shared" ref="T61:T92" si="12">S61*P61</f>
        <v>0</v>
      </c>
      <c r="U61" s="90">
        <v>0</v>
      </c>
      <c r="V61" s="20">
        <f t="shared" si="3"/>
        <v>0</v>
      </c>
      <c r="W61" s="90">
        <v>0</v>
      </c>
      <c r="X61" s="20">
        <f t="shared" si="4"/>
        <v>0</v>
      </c>
      <c r="Y61" s="90">
        <v>0</v>
      </c>
      <c r="Z61" s="20">
        <f t="shared" si="9"/>
        <v>0</v>
      </c>
      <c r="AA61" s="90">
        <v>0</v>
      </c>
      <c r="AB61" s="22">
        <f t="shared" si="5"/>
        <v>0</v>
      </c>
      <c r="AC61" s="90">
        <v>0</v>
      </c>
      <c r="AD61" s="22">
        <f t="shared" si="6"/>
        <v>0</v>
      </c>
      <c r="AE61" s="20">
        <f t="shared" si="10"/>
        <v>0</v>
      </c>
      <c r="AF61" s="23">
        <f t="shared" si="7"/>
        <v>0</v>
      </c>
      <c r="AG61" s="24">
        <f t="shared" si="8"/>
        <v>0</v>
      </c>
    </row>
    <row r="62" spans="1:33" s="17" customFormat="1" ht="82.5" customHeight="1" thickBot="1" x14ac:dyDescent="0.25">
      <c r="A62" s="25">
        <v>52</v>
      </c>
      <c r="B62" s="37" t="s">
        <v>63</v>
      </c>
      <c r="C62" s="37" t="s">
        <v>64</v>
      </c>
      <c r="D62" s="37" t="s">
        <v>189</v>
      </c>
      <c r="E62" s="37" t="s">
        <v>73</v>
      </c>
      <c r="F62" s="37" t="s">
        <v>191</v>
      </c>
      <c r="G62" s="37" t="s">
        <v>190</v>
      </c>
      <c r="H62" s="37" t="s">
        <v>192</v>
      </c>
      <c r="I62" s="81"/>
      <c r="J62" s="38">
        <v>27</v>
      </c>
      <c r="K62" s="37" t="s">
        <v>82</v>
      </c>
      <c r="L62" s="55">
        <v>17289</v>
      </c>
      <c r="M62" s="75">
        <v>5460</v>
      </c>
      <c r="N62" s="78">
        <v>11829</v>
      </c>
      <c r="O62" s="25">
        <v>1</v>
      </c>
      <c r="P62" s="43">
        <v>18</v>
      </c>
      <c r="Q62" s="27">
        <f t="shared" si="0"/>
        <v>0</v>
      </c>
      <c r="R62" s="28">
        <f t="shared" si="1"/>
        <v>0</v>
      </c>
      <c r="S62" s="91">
        <v>0</v>
      </c>
      <c r="T62" s="28">
        <f t="shared" si="12"/>
        <v>0</v>
      </c>
      <c r="U62" s="90">
        <v>0</v>
      </c>
      <c r="V62" s="20">
        <f t="shared" si="3"/>
        <v>0</v>
      </c>
      <c r="W62" s="90">
        <v>0</v>
      </c>
      <c r="X62" s="20">
        <f t="shared" si="4"/>
        <v>0</v>
      </c>
      <c r="Y62" s="90">
        <v>0</v>
      </c>
      <c r="Z62" s="20">
        <f t="shared" si="9"/>
        <v>0</v>
      </c>
      <c r="AA62" s="90">
        <v>0</v>
      </c>
      <c r="AB62" s="22">
        <f t="shared" si="5"/>
        <v>0</v>
      </c>
      <c r="AC62" s="90">
        <v>0</v>
      </c>
      <c r="AD62" s="22">
        <f t="shared" si="6"/>
        <v>0</v>
      </c>
      <c r="AE62" s="20">
        <f t="shared" si="10"/>
        <v>0</v>
      </c>
      <c r="AF62" s="23">
        <f t="shared" si="7"/>
        <v>0</v>
      </c>
      <c r="AG62" s="24">
        <f t="shared" si="8"/>
        <v>0</v>
      </c>
    </row>
    <row r="63" spans="1:33" s="17" customFormat="1" ht="82.5" customHeight="1" thickBot="1" x14ac:dyDescent="0.25">
      <c r="A63" s="25">
        <v>53</v>
      </c>
      <c r="B63" s="37" t="s">
        <v>63</v>
      </c>
      <c r="C63" s="37" t="s">
        <v>64</v>
      </c>
      <c r="D63" s="37" t="s">
        <v>193</v>
      </c>
      <c r="E63" s="37" t="s">
        <v>78</v>
      </c>
      <c r="F63" s="37" t="s">
        <v>191</v>
      </c>
      <c r="G63" s="37" t="s">
        <v>190</v>
      </c>
      <c r="H63" s="37" t="s">
        <v>194</v>
      </c>
      <c r="I63" s="81"/>
      <c r="J63" s="38">
        <v>27</v>
      </c>
      <c r="K63" s="37" t="s">
        <v>48</v>
      </c>
      <c r="L63" s="55">
        <v>17520</v>
      </c>
      <c r="M63" s="75">
        <v>17520</v>
      </c>
      <c r="N63" s="26">
        <v>0</v>
      </c>
      <c r="O63" s="25">
        <v>1</v>
      </c>
      <c r="P63" s="43">
        <v>18</v>
      </c>
      <c r="Q63" s="27">
        <f t="shared" si="0"/>
        <v>0</v>
      </c>
      <c r="R63" s="28">
        <f t="shared" si="1"/>
        <v>0</v>
      </c>
      <c r="S63" s="91">
        <v>0</v>
      </c>
      <c r="T63" s="28">
        <f t="shared" si="12"/>
        <v>0</v>
      </c>
      <c r="U63" s="90">
        <v>0</v>
      </c>
      <c r="V63" s="20">
        <f t="shared" si="3"/>
        <v>0</v>
      </c>
      <c r="W63" s="90">
        <v>0</v>
      </c>
      <c r="X63" s="20">
        <f t="shared" si="4"/>
        <v>0</v>
      </c>
      <c r="Y63" s="90">
        <v>0</v>
      </c>
      <c r="Z63" s="20">
        <f t="shared" si="9"/>
        <v>0</v>
      </c>
      <c r="AA63" s="90">
        <v>0</v>
      </c>
      <c r="AB63" s="22">
        <f t="shared" si="5"/>
        <v>0</v>
      </c>
      <c r="AC63" s="90">
        <v>0</v>
      </c>
      <c r="AD63" s="22">
        <f t="shared" si="6"/>
        <v>0</v>
      </c>
      <c r="AE63" s="20">
        <f t="shared" si="10"/>
        <v>0</v>
      </c>
      <c r="AF63" s="23">
        <f t="shared" si="7"/>
        <v>0</v>
      </c>
      <c r="AG63" s="24">
        <f t="shared" si="8"/>
        <v>0</v>
      </c>
    </row>
    <row r="64" spans="1:33" s="17" customFormat="1" ht="82.5" customHeight="1" thickBot="1" x14ac:dyDescent="0.25">
      <c r="A64" s="29">
        <v>54</v>
      </c>
      <c r="B64" s="37" t="s">
        <v>63</v>
      </c>
      <c r="C64" s="37" t="s">
        <v>64</v>
      </c>
      <c r="D64" s="37" t="s">
        <v>195</v>
      </c>
      <c r="E64" s="37" t="s">
        <v>85</v>
      </c>
      <c r="F64" s="37" t="s">
        <v>191</v>
      </c>
      <c r="G64" s="37" t="s">
        <v>190</v>
      </c>
      <c r="H64" s="37" t="s">
        <v>194</v>
      </c>
      <c r="I64" s="81"/>
      <c r="J64" s="38">
        <v>27</v>
      </c>
      <c r="K64" s="37" t="s">
        <v>48</v>
      </c>
      <c r="L64" s="55">
        <v>13320</v>
      </c>
      <c r="M64" s="75">
        <v>13320</v>
      </c>
      <c r="N64" s="26">
        <v>0</v>
      </c>
      <c r="O64" s="42">
        <v>1</v>
      </c>
      <c r="P64" s="43">
        <v>18</v>
      </c>
      <c r="Q64" s="50">
        <f t="shared" si="0"/>
        <v>0</v>
      </c>
      <c r="R64" s="46">
        <f t="shared" si="1"/>
        <v>0</v>
      </c>
      <c r="S64" s="94">
        <v>0</v>
      </c>
      <c r="T64" s="46">
        <f t="shared" si="12"/>
        <v>0</v>
      </c>
      <c r="U64" s="90">
        <v>0</v>
      </c>
      <c r="V64" s="20">
        <f t="shared" si="3"/>
        <v>0</v>
      </c>
      <c r="W64" s="90">
        <v>0</v>
      </c>
      <c r="X64" s="20">
        <f t="shared" si="4"/>
        <v>0</v>
      </c>
      <c r="Y64" s="90">
        <v>0</v>
      </c>
      <c r="Z64" s="20">
        <f t="shared" si="9"/>
        <v>0</v>
      </c>
      <c r="AA64" s="90">
        <v>0</v>
      </c>
      <c r="AB64" s="22">
        <f t="shared" si="5"/>
        <v>0</v>
      </c>
      <c r="AC64" s="90">
        <v>0</v>
      </c>
      <c r="AD64" s="22">
        <f t="shared" si="6"/>
        <v>0</v>
      </c>
      <c r="AE64" s="20">
        <f t="shared" si="10"/>
        <v>0</v>
      </c>
      <c r="AF64" s="23">
        <f t="shared" si="7"/>
        <v>0</v>
      </c>
      <c r="AG64" s="24">
        <f t="shared" si="8"/>
        <v>0</v>
      </c>
    </row>
    <row r="65" spans="1:33" s="17" customFormat="1" ht="82.5" customHeight="1" thickBot="1" x14ac:dyDescent="0.25">
      <c r="A65" s="18">
        <v>55</v>
      </c>
      <c r="B65" s="37" t="s">
        <v>63</v>
      </c>
      <c r="C65" s="37" t="s">
        <v>64</v>
      </c>
      <c r="D65" s="37" t="s">
        <v>196</v>
      </c>
      <c r="E65" s="37" t="s">
        <v>78</v>
      </c>
      <c r="F65" s="37" t="s">
        <v>191</v>
      </c>
      <c r="G65" s="37" t="s">
        <v>190</v>
      </c>
      <c r="H65" s="37" t="s">
        <v>197</v>
      </c>
      <c r="I65" s="81"/>
      <c r="J65" s="38">
        <v>15</v>
      </c>
      <c r="K65" s="37" t="s">
        <v>48</v>
      </c>
      <c r="L65" s="55">
        <v>40647</v>
      </c>
      <c r="M65" s="75">
        <v>40647</v>
      </c>
      <c r="N65" s="26">
        <v>0</v>
      </c>
      <c r="O65" s="18">
        <v>1</v>
      </c>
      <c r="P65" s="43">
        <v>18</v>
      </c>
      <c r="Q65" s="51">
        <f t="shared" si="0"/>
        <v>0</v>
      </c>
      <c r="R65" s="20">
        <f t="shared" si="1"/>
        <v>0</v>
      </c>
      <c r="S65" s="90">
        <v>0</v>
      </c>
      <c r="T65" s="20">
        <f t="shared" si="12"/>
        <v>0</v>
      </c>
      <c r="U65" s="90">
        <v>0</v>
      </c>
      <c r="V65" s="20">
        <f t="shared" si="3"/>
        <v>0</v>
      </c>
      <c r="W65" s="90">
        <v>0</v>
      </c>
      <c r="X65" s="20">
        <f t="shared" si="4"/>
        <v>0</v>
      </c>
      <c r="Y65" s="90">
        <v>0</v>
      </c>
      <c r="Z65" s="20">
        <f t="shared" si="9"/>
        <v>0</v>
      </c>
      <c r="AA65" s="90">
        <v>0</v>
      </c>
      <c r="AB65" s="22">
        <f t="shared" si="5"/>
        <v>0</v>
      </c>
      <c r="AC65" s="90">
        <v>0</v>
      </c>
      <c r="AD65" s="22">
        <f t="shared" si="6"/>
        <v>0</v>
      </c>
      <c r="AE65" s="20">
        <f t="shared" si="10"/>
        <v>0</v>
      </c>
      <c r="AF65" s="23">
        <f t="shared" si="7"/>
        <v>0</v>
      </c>
      <c r="AG65" s="24">
        <f t="shared" si="8"/>
        <v>0</v>
      </c>
    </row>
    <row r="66" spans="1:33" s="17" customFormat="1" ht="82.5" customHeight="1" thickBot="1" x14ac:dyDescent="0.25">
      <c r="A66" s="25">
        <v>56</v>
      </c>
      <c r="B66" s="37" t="s">
        <v>63</v>
      </c>
      <c r="C66" s="37" t="s">
        <v>64</v>
      </c>
      <c r="D66" s="37" t="s">
        <v>198</v>
      </c>
      <c r="E66" s="37" t="s">
        <v>78</v>
      </c>
      <c r="F66" s="37" t="s">
        <v>191</v>
      </c>
      <c r="G66" s="37" t="s">
        <v>190</v>
      </c>
      <c r="H66" s="37" t="s">
        <v>199</v>
      </c>
      <c r="I66" s="80"/>
      <c r="J66" s="38">
        <v>27</v>
      </c>
      <c r="K66" s="37" t="s">
        <v>48</v>
      </c>
      <c r="L66" s="55">
        <v>44400</v>
      </c>
      <c r="M66" s="75">
        <v>44400</v>
      </c>
      <c r="N66" s="26">
        <v>0</v>
      </c>
      <c r="O66" s="25">
        <v>1</v>
      </c>
      <c r="P66" s="43">
        <v>18</v>
      </c>
      <c r="Q66" s="27">
        <f t="shared" si="0"/>
        <v>0</v>
      </c>
      <c r="R66" s="28">
        <f t="shared" si="1"/>
        <v>0</v>
      </c>
      <c r="S66" s="91">
        <v>0</v>
      </c>
      <c r="T66" s="28">
        <f t="shared" si="12"/>
        <v>0</v>
      </c>
      <c r="U66" s="90">
        <v>0</v>
      </c>
      <c r="V66" s="20">
        <f t="shared" si="3"/>
        <v>0</v>
      </c>
      <c r="W66" s="90">
        <v>0</v>
      </c>
      <c r="X66" s="20">
        <f t="shared" si="4"/>
        <v>0</v>
      </c>
      <c r="Y66" s="90">
        <v>0</v>
      </c>
      <c r="Z66" s="20">
        <f t="shared" si="9"/>
        <v>0</v>
      </c>
      <c r="AA66" s="90">
        <v>0</v>
      </c>
      <c r="AB66" s="22">
        <f t="shared" si="5"/>
        <v>0</v>
      </c>
      <c r="AC66" s="90">
        <v>0</v>
      </c>
      <c r="AD66" s="22">
        <f t="shared" si="6"/>
        <v>0</v>
      </c>
      <c r="AE66" s="20">
        <f t="shared" si="10"/>
        <v>0</v>
      </c>
      <c r="AF66" s="23">
        <f t="shared" si="7"/>
        <v>0</v>
      </c>
      <c r="AG66" s="24">
        <f t="shared" si="8"/>
        <v>0</v>
      </c>
    </row>
    <row r="67" spans="1:33" s="17" customFormat="1" ht="82.5" customHeight="1" thickBot="1" x14ac:dyDescent="0.25">
      <c r="A67" s="25">
        <v>57</v>
      </c>
      <c r="B67" s="37" t="s">
        <v>63</v>
      </c>
      <c r="C67" s="37" t="s">
        <v>64</v>
      </c>
      <c r="D67" s="37" t="s">
        <v>200</v>
      </c>
      <c r="E67" s="37" t="s">
        <v>201</v>
      </c>
      <c r="F67" s="37" t="s">
        <v>68</v>
      </c>
      <c r="G67" s="37" t="s">
        <v>67</v>
      </c>
      <c r="H67" s="37" t="s">
        <v>67</v>
      </c>
      <c r="I67" s="37" t="s">
        <v>202</v>
      </c>
      <c r="J67" s="38">
        <v>7</v>
      </c>
      <c r="K67" s="37" t="s">
        <v>48</v>
      </c>
      <c r="L67" s="55">
        <v>4614</v>
      </c>
      <c r="M67" s="75">
        <v>4614</v>
      </c>
      <c r="N67" s="26">
        <v>0</v>
      </c>
      <c r="O67" s="25">
        <v>1</v>
      </c>
      <c r="P67" s="43">
        <v>18</v>
      </c>
      <c r="Q67" s="27">
        <f t="shared" si="0"/>
        <v>0</v>
      </c>
      <c r="R67" s="28">
        <f t="shared" si="1"/>
        <v>0</v>
      </c>
      <c r="S67" s="91">
        <v>0</v>
      </c>
      <c r="T67" s="28">
        <f t="shared" si="12"/>
        <v>0</v>
      </c>
      <c r="U67" s="90">
        <v>0</v>
      </c>
      <c r="V67" s="20">
        <f t="shared" si="3"/>
        <v>0</v>
      </c>
      <c r="W67" s="90">
        <v>0</v>
      </c>
      <c r="X67" s="20">
        <f t="shared" si="4"/>
        <v>0</v>
      </c>
      <c r="Y67" s="90">
        <v>0</v>
      </c>
      <c r="Z67" s="20">
        <f t="shared" si="9"/>
        <v>0</v>
      </c>
      <c r="AA67" s="90">
        <v>0</v>
      </c>
      <c r="AB67" s="22">
        <f t="shared" si="5"/>
        <v>0</v>
      </c>
      <c r="AC67" s="90">
        <v>0</v>
      </c>
      <c r="AD67" s="22">
        <f t="shared" si="6"/>
        <v>0</v>
      </c>
      <c r="AE67" s="20">
        <f t="shared" si="10"/>
        <v>0</v>
      </c>
      <c r="AF67" s="23">
        <f t="shared" si="7"/>
        <v>0</v>
      </c>
      <c r="AG67" s="24">
        <f t="shared" si="8"/>
        <v>0</v>
      </c>
    </row>
    <row r="68" spans="1:33" s="17" customFormat="1" ht="82.5" customHeight="1" thickBot="1" x14ac:dyDescent="0.25">
      <c r="A68" s="25">
        <v>58</v>
      </c>
      <c r="B68" s="37" t="s">
        <v>63</v>
      </c>
      <c r="C68" s="37" t="s">
        <v>64</v>
      </c>
      <c r="D68" s="37" t="s">
        <v>203</v>
      </c>
      <c r="E68" s="37" t="s">
        <v>204</v>
      </c>
      <c r="F68" s="37" t="s">
        <v>68</v>
      </c>
      <c r="G68" s="37" t="s">
        <v>67</v>
      </c>
      <c r="H68" s="37" t="s">
        <v>67</v>
      </c>
      <c r="I68" s="81"/>
      <c r="J68" s="38">
        <v>80</v>
      </c>
      <c r="K68" s="37" t="s">
        <v>60</v>
      </c>
      <c r="L68" s="55">
        <v>349615.5</v>
      </c>
      <c r="M68" s="75">
        <v>349615.5</v>
      </c>
      <c r="N68" s="26">
        <v>0</v>
      </c>
      <c r="O68" s="25">
        <v>1</v>
      </c>
      <c r="P68" s="43">
        <v>18</v>
      </c>
      <c r="Q68" s="27">
        <f t="shared" si="0"/>
        <v>0</v>
      </c>
      <c r="R68" s="28">
        <f t="shared" si="1"/>
        <v>0</v>
      </c>
      <c r="S68" s="91">
        <v>0</v>
      </c>
      <c r="T68" s="28">
        <f t="shared" si="12"/>
        <v>0</v>
      </c>
      <c r="U68" s="90">
        <v>0</v>
      </c>
      <c r="V68" s="20">
        <f t="shared" si="3"/>
        <v>0</v>
      </c>
      <c r="W68" s="90">
        <v>0</v>
      </c>
      <c r="X68" s="20">
        <f t="shared" si="4"/>
        <v>0</v>
      </c>
      <c r="Y68" s="90">
        <v>0</v>
      </c>
      <c r="Z68" s="20">
        <f t="shared" si="9"/>
        <v>0</v>
      </c>
      <c r="AA68" s="90">
        <v>0</v>
      </c>
      <c r="AB68" s="22">
        <f t="shared" si="5"/>
        <v>0</v>
      </c>
      <c r="AC68" s="90">
        <v>0</v>
      </c>
      <c r="AD68" s="22">
        <f t="shared" si="6"/>
        <v>0</v>
      </c>
      <c r="AE68" s="20">
        <f t="shared" si="10"/>
        <v>0</v>
      </c>
      <c r="AF68" s="23">
        <f t="shared" si="7"/>
        <v>0</v>
      </c>
      <c r="AG68" s="24">
        <f t="shared" si="8"/>
        <v>0</v>
      </c>
    </row>
    <row r="69" spans="1:33" s="17" customFormat="1" ht="82.5" customHeight="1" thickBot="1" x14ac:dyDescent="0.25">
      <c r="A69" s="25">
        <v>59</v>
      </c>
      <c r="B69" s="37" t="s">
        <v>63</v>
      </c>
      <c r="C69" s="37" t="s">
        <v>64</v>
      </c>
      <c r="D69" s="37" t="s">
        <v>205</v>
      </c>
      <c r="E69" s="37" t="s">
        <v>206</v>
      </c>
      <c r="F69" s="37" t="s">
        <v>68</v>
      </c>
      <c r="G69" s="37" t="s">
        <v>67</v>
      </c>
      <c r="H69" s="37" t="s">
        <v>67</v>
      </c>
      <c r="I69" s="81"/>
      <c r="J69" s="38">
        <v>50</v>
      </c>
      <c r="K69" s="37" t="s">
        <v>47</v>
      </c>
      <c r="L69" s="55">
        <v>96885</v>
      </c>
      <c r="M69" s="75">
        <v>96885</v>
      </c>
      <c r="N69" s="26">
        <v>0</v>
      </c>
      <c r="O69" s="25">
        <v>1</v>
      </c>
      <c r="P69" s="43">
        <v>18</v>
      </c>
      <c r="Q69" s="27">
        <f t="shared" si="0"/>
        <v>0</v>
      </c>
      <c r="R69" s="28">
        <f t="shared" si="1"/>
        <v>0</v>
      </c>
      <c r="S69" s="91">
        <v>0</v>
      </c>
      <c r="T69" s="28">
        <f t="shared" si="12"/>
        <v>0</v>
      </c>
      <c r="U69" s="90">
        <v>0</v>
      </c>
      <c r="V69" s="20">
        <f t="shared" si="3"/>
        <v>0</v>
      </c>
      <c r="W69" s="90">
        <v>0</v>
      </c>
      <c r="X69" s="20">
        <f t="shared" si="4"/>
        <v>0</v>
      </c>
      <c r="Y69" s="90">
        <v>0</v>
      </c>
      <c r="Z69" s="20">
        <f t="shared" si="9"/>
        <v>0</v>
      </c>
      <c r="AA69" s="90">
        <v>0</v>
      </c>
      <c r="AB69" s="22">
        <f t="shared" si="5"/>
        <v>0</v>
      </c>
      <c r="AC69" s="90">
        <v>0</v>
      </c>
      <c r="AD69" s="22">
        <f t="shared" si="6"/>
        <v>0</v>
      </c>
      <c r="AE69" s="20">
        <f t="shared" si="10"/>
        <v>0</v>
      </c>
      <c r="AF69" s="23">
        <f t="shared" si="7"/>
        <v>0</v>
      </c>
      <c r="AG69" s="24">
        <f t="shared" si="8"/>
        <v>0</v>
      </c>
    </row>
    <row r="70" spans="1:33" s="17" customFormat="1" ht="82.5" customHeight="1" thickBot="1" x14ac:dyDescent="0.25">
      <c r="A70" s="29">
        <v>60</v>
      </c>
      <c r="B70" s="37" t="s">
        <v>63</v>
      </c>
      <c r="C70" s="37" t="s">
        <v>64</v>
      </c>
      <c r="D70" s="37" t="s">
        <v>207</v>
      </c>
      <c r="E70" s="37" t="s">
        <v>78</v>
      </c>
      <c r="F70" s="37" t="s">
        <v>58</v>
      </c>
      <c r="G70" s="37" t="s">
        <v>131</v>
      </c>
      <c r="H70" s="37" t="s">
        <v>208</v>
      </c>
      <c r="I70" s="81"/>
      <c r="J70" s="38">
        <v>27</v>
      </c>
      <c r="K70" s="37" t="s">
        <v>82</v>
      </c>
      <c r="L70" s="55">
        <v>9180</v>
      </c>
      <c r="M70" s="75">
        <v>3180</v>
      </c>
      <c r="N70" s="78">
        <v>6000</v>
      </c>
      <c r="O70" s="29">
        <v>1</v>
      </c>
      <c r="P70" s="43">
        <v>18</v>
      </c>
      <c r="Q70" s="52">
        <f t="shared" si="0"/>
        <v>0</v>
      </c>
      <c r="R70" s="53">
        <f t="shared" si="1"/>
        <v>0</v>
      </c>
      <c r="S70" s="92">
        <v>0</v>
      </c>
      <c r="T70" s="31">
        <f t="shared" si="12"/>
        <v>0</v>
      </c>
      <c r="U70" s="90">
        <v>0</v>
      </c>
      <c r="V70" s="20">
        <f t="shared" si="3"/>
        <v>0</v>
      </c>
      <c r="W70" s="90">
        <v>0</v>
      </c>
      <c r="X70" s="20">
        <f t="shared" si="4"/>
        <v>0</v>
      </c>
      <c r="Y70" s="90">
        <v>0</v>
      </c>
      <c r="Z70" s="20">
        <f t="shared" si="9"/>
        <v>0</v>
      </c>
      <c r="AA70" s="90">
        <v>0</v>
      </c>
      <c r="AB70" s="22">
        <f t="shared" si="5"/>
        <v>0</v>
      </c>
      <c r="AC70" s="90">
        <v>0</v>
      </c>
      <c r="AD70" s="22">
        <f t="shared" si="6"/>
        <v>0</v>
      </c>
      <c r="AE70" s="20">
        <f t="shared" si="10"/>
        <v>0</v>
      </c>
      <c r="AF70" s="23">
        <f t="shared" si="7"/>
        <v>0</v>
      </c>
      <c r="AG70" s="24">
        <f t="shared" si="8"/>
        <v>0</v>
      </c>
    </row>
    <row r="71" spans="1:33" s="32" customFormat="1" ht="82.5" customHeight="1" thickBot="1" x14ac:dyDescent="0.25">
      <c r="A71" s="18">
        <v>61</v>
      </c>
      <c r="B71" s="37" t="s">
        <v>63</v>
      </c>
      <c r="C71" s="37" t="s">
        <v>64</v>
      </c>
      <c r="D71" s="37" t="s">
        <v>209</v>
      </c>
      <c r="E71" s="37" t="s">
        <v>85</v>
      </c>
      <c r="F71" s="37" t="s">
        <v>58</v>
      </c>
      <c r="G71" s="37" t="s">
        <v>131</v>
      </c>
      <c r="H71" s="37" t="s">
        <v>208</v>
      </c>
      <c r="I71" s="37" t="s">
        <v>210</v>
      </c>
      <c r="J71" s="38">
        <v>11</v>
      </c>
      <c r="K71" s="37" t="s">
        <v>48</v>
      </c>
      <c r="L71" s="55">
        <v>600</v>
      </c>
      <c r="M71" s="76">
        <v>600</v>
      </c>
      <c r="N71" s="26">
        <v>0</v>
      </c>
      <c r="O71" s="18">
        <v>1</v>
      </c>
      <c r="P71" s="43">
        <v>18</v>
      </c>
      <c r="Q71" s="19">
        <f t="shared" si="0"/>
        <v>0</v>
      </c>
      <c r="R71" s="21">
        <f t="shared" si="1"/>
        <v>0</v>
      </c>
      <c r="S71" s="90">
        <v>0</v>
      </c>
      <c r="T71" s="20">
        <f t="shared" si="12"/>
        <v>0</v>
      </c>
      <c r="U71" s="90">
        <v>0</v>
      </c>
      <c r="V71" s="20">
        <f t="shared" si="3"/>
        <v>0</v>
      </c>
      <c r="W71" s="90">
        <v>0</v>
      </c>
      <c r="X71" s="20">
        <f t="shared" si="4"/>
        <v>0</v>
      </c>
      <c r="Y71" s="90">
        <v>0</v>
      </c>
      <c r="Z71" s="20">
        <f t="shared" si="9"/>
        <v>0</v>
      </c>
      <c r="AA71" s="90">
        <v>0</v>
      </c>
      <c r="AB71" s="22">
        <f t="shared" si="5"/>
        <v>0</v>
      </c>
      <c r="AC71" s="90">
        <v>0</v>
      </c>
      <c r="AD71" s="22">
        <f t="shared" si="6"/>
        <v>0</v>
      </c>
      <c r="AE71" s="20">
        <f t="shared" si="10"/>
        <v>0</v>
      </c>
      <c r="AF71" s="23">
        <f t="shared" si="7"/>
        <v>0</v>
      </c>
      <c r="AG71" s="24">
        <f t="shared" si="8"/>
        <v>0</v>
      </c>
    </row>
    <row r="72" spans="1:33" s="32" customFormat="1" ht="82.5" customHeight="1" thickBot="1" x14ac:dyDescent="0.25">
      <c r="A72" s="25">
        <v>62</v>
      </c>
      <c r="B72" s="37" t="s">
        <v>63</v>
      </c>
      <c r="C72" s="37" t="s">
        <v>64</v>
      </c>
      <c r="D72" s="37" t="s">
        <v>211</v>
      </c>
      <c r="E72" s="37" t="s">
        <v>78</v>
      </c>
      <c r="F72" s="37" t="s">
        <v>59</v>
      </c>
      <c r="G72" s="37" t="s">
        <v>167</v>
      </c>
      <c r="H72" s="37" t="s">
        <v>212</v>
      </c>
      <c r="I72" s="80"/>
      <c r="J72" s="38">
        <v>15</v>
      </c>
      <c r="K72" s="37" t="s">
        <v>48</v>
      </c>
      <c r="L72" s="55">
        <v>6090</v>
      </c>
      <c r="M72" s="75">
        <v>6090</v>
      </c>
      <c r="N72" s="26">
        <v>0</v>
      </c>
      <c r="O72" s="25">
        <v>1</v>
      </c>
      <c r="P72" s="43">
        <v>18</v>
      </c>
      <c r="Q72" s="27">
        <f t="shared" si="0"/>
        <v>0</v>
      </c>
      <c r="R72" s="28">
        <f t="shared" si="1"/>
        <v>0</v>
      </c>
      <c r="S72" s="91">
        <v>0</v>
      </c>
      <c r="T72" s="28">
        <f t="shared" si="12"/>
        <v>0</v>
      </c>
      <c r="U72" s="90">
        <v>0</v>
      </c>
      <c r="V72" s="20">
        <f t="shared" si="3"/>
        <v>0</v>
      </c>
      <c r="W72" s="90">
        <v>0</v>
      </c>
      <c r="X72" s="20">
        <f t="shared" si="4"/>
        <v>0</v>
      </c>
      <c r="Y72" s="90">
        <v>0</v>
      </c>
      <c r="Z72" s="20">
        <f t="shared" si="9"/>
        <v>0</v>
      </c>
      <c r="AA72" s="90">
        <v>0</v>
      </c>
      <c r="AB72" s="22">
        <f t="shared" si="5"/>
        <v>0</v>
      </c>
      <c r="AC72" s="90">
        <v>0</v>
      </c>
      <c r="AD72" s="22">
        <f t="shared" si="6"/>
        <v>0</v>
      </c>
      <c r="AE72" s="20">
        <f t="shared" si="10"/>
        <v>0</v>
      </c>
      <c r="AF72" s="23">
        <f t="shared" si="7"/>
        <v>0</v>
      </c>
      <c r="AG72" s="24">
        <f t="shared" si="8"/>
        <v>0</v>
      </c>
    </row>
    <row r="73" spans="1:33" s="32" customFormat="1" ht="82.5" customHeight="1" thickBot="1" x14ac:dyDescent="0.25">
      <c r="A73" s="25">
        <v>63</v>
      </c>
      <c r="B73" s="37" t="s">
        <v>63</v>
      </c>
      <c r="C73" s="37" t="s">
        <v>64</v>
      </c>
      <c r="D73" s="37" t="s">
        <v>213</v>
      </c>
      <c r="E73" s="37" t="s">
        <v>78</v>
      </c>
      <c r="F73" s="37" t="s">
        <v>68</v>
      </c>
      <c r="G73" s="37" t="s">
        <v>67</v>
      </c>
      <c r="H73" s="37" t="s">
        <v>214</v>
      </c>
      <c r="I73" s="81"/>
      <c r="J73" s="38">
        <v>15</v>
      </c>
      <c r="K73" s="37" t="s">
        <v>48</v>
      </c>
      <c r="L73" s="55">
        <v>21438</v>
      </c>
      <c r="M73" s="75">
        <v>21438</v>
      </c>
      <c r="N73" s="26">
        <v>0</v>
      </c>
      <c r="O73" s="25">
        <v>1</v>
      </c>
      <c r="P73" s="43">
        <v>18</v>
      </c>
      <c r="Q73" s="27">
        <f t="shared" si="0"/>
        <v>0</v>
      </c>
      <c r="R73" s="28">
        <f t="shared" si="1"/>
        <v>0</v>
      </c>
      <c r="S73" s="91">
        <v>0</v>
      </c>
      <c r="T73" s="28">
        <f t="shared" si="12"/>
        <v>0</v>
      </c>
      <c r="U73" s="90">
        <v>0</v>
      </c>
      <c r="V73" s="20">
        <f t="shared" si="3"/>
        <v>0</v>
      </c>
      <c r="W73" s="90">
        <v>0</v>
      </c>
      <c r="X73" s="20">
        <f t="shared" si="4"/>
        <v>0</v>
      </c>
      <c r="Y73" s="90">
        <v>0</v>
      </c>
      <c r="Z73" s="20">
        <f t="shared" si="9"/>
        <v>0</v>
      </c>
      <c r="AA73" s="90">
        <v>0</v>
      </c>
      <c r="AB73" s="22">
        <f t="shared" si="5"/>
        <v>0</v>
      </c>
      <c r="AC73" s="90">
        <v>0</v>
      </c>
      <c r="AD73" s="22">
        <f t="shared" si="6"/>
        <v>0</v>
      </c>
      <c r="AE73" s="20">
        <f t="shared" si="10"/>
        <v>0</v>
      </c>
      <c r="AF73" s="23">
        <f t="shared" si="7"/>
        <v>0</v>
      </c>
      <c r="AG73" s="24">
        <f t="shared" si="8"/>
        <v>0</v>
      </c>
    </row>
    <row r="74" spans="1:33" s="32" customFormat="1" ht="82.5" customHeight="1" thickBot="1" x14ac:dyDescent="0.25">
      <c r="A74" s="25">
        <v>64</v>
      </c>
      <c r="B74" s="37" t="s">
        <v>63</v>
      </c>
      <c r="C74" s="37" t="s">
        <v>64</v>
      </c>
      <c r="D74" s="37" t="s">
        <v>215</v>
      </c>
      <c r="E74" s="37" t="s">
        <v>216</v>
      </c>
      <c r="F74" s="37" t="s">
        <v>68</v>
      </c>
      <c r="G74" s="37" t="s">
        <v>67</v>
      </c>
      <c r="H74" s="37" t="s">
        <v>214</v>
      </c>
      <c r="I74" s="37" t="s">
        <v>217</v>
      </c>
      <c r="J74" s="38">
        <v>7</v>
      </c>
      <c r="K74" s="37" t="s">
        <v>48</v>
      </c>
      <c r="L74" s="55">
        <v>507</v>
      </c>
      <c r="M74" s="75">
        <v>507</v>
      </c>
      <c r="N74" s="26">
        <v>0</v>
      </c>
      <c r="O74" s="25">
        <v>1</v>
      </c>
      <c r="P74" s="43">
        <v>18</v>
      </c>
      <c r="Q74" s="27">
        <f t="shared" si="0"/>
        <v>0</v>
      </c>
      <c r="R74" s="28">
        <f t="shared" si="1"/>
        <v>0</v>
      </c>
      <c r="S74" s="91">
        <v>0</v>
      </c>
      <c r="T74" s="28">
        <f t="shared" si="12"/>
        <v>0</v>
      </c>
      <c r="U74" s="90">
        <v>0</v>
      </c>
      <c r="V74" s="20">
        <f t="shared" si="3"/>
        <v>0</v>
      </c>
      <c r="W74" s="90">
        <v>0</v>
      </c>
      <c r="X74" s="20">
        <f t="shared" si="4"/>
        <v>0</v>
      </c>
      <c r="Y74" s="90">
        <v>0</v>
      </c>
      <c r="Z74" s="20">
        <f t="shared" si="9"/>
        <v>0</v>
      </c>
      <c r="AA74" s="90">
        <v>0</v>
      </c>
      <c r="AB74" s="22">
        <f t="shared" si="5"/>
        <v>0</v>
      </c>
      <c r="AC74" s="90">
        <v>0</v>
      </c>
      <c r="AD74" s="22">
        <f t="shared" si="6"/>
        <v>0</v>
      </c>
      <c r="AE74" s="20">
        <f t="shared" si="10"/>
        <v>0</v>
      </c>
      <c r="AF74" s="23">
        <f t="shared" si="7"/>
        <v>0</v>
      </c>
      <c r="AG74" s="24">
        <f t="shared" si="8"/>
        <v>0</v>
      </c>
    </row>
    <row r="75" spans="1:33" s="32" customFormat="1" ht="82.5" customHeight="1" thickBot="1" x14ac:dyDescent="0.25">
      <c r="A75" s="25">
        <v>65</v>
      </c>
      <c r="B75" s="37" t="s">
        <v>63</v>
      </c>
      <c r="C75" s="37" t="s">
        <v>64</v>
      </c>
      <c r="D75" s="37" t="s">
        <v>218</v>
      </c>
      <c r="E75" s="37" t="s">
        <v>219</v>
      </c>
      <c r="F75" s="37" t="s">
        <v>54</v>
      </c>
      <c r="G75" s="37" t="s">
        <v>95</v>
      </c>
      <c r="H75" s="37" t="s">
        <v>220</v>
      </c>
      <c r="I75" s="81"/>
      <c r="J75" s="38">
        <v>27</v>
      </c>
      <c r="K75" s="37" t="s">
        <v>48</v>
      </c>
      <c r="L75" s="55">
        <v>145542</v>
      </c>
      <c r="M75" s="75">
        <v>145542</v>
      </c>
      <c r="N75" s="26">
        <v>0</v>
      </c>
      <c r="O75" s="25">
        <v>1</v>
      </c>
      <c r="P75" s="43">
        <v>18</v>
      </c>
      <c r="Q75" s="27">
        <f t="shared" ref="Q75:Q138" si="13">D$1</f>
        <v>0</v>
      </c>
      <c r="R75" s="28">
        <f t="shared" ref="R75:R138" si="14">Q75*L75</f>
        <v>0</v>
      </c>
      <c r="S75" s="91">
        <v>0</v>
      </c>
      <c r="T75" s="28">
        <f t="shared" si="12"/>
        <v>0</v>
      </c>
      <c r="U75" s="90">
        <v>0</v>
      </c>
      <c r="V75" s="20">
        <f t="shared" ref="V75:V138" si="15">U75*P75*J75</f>
        <v>0</v>
      </c>
      <c r="W75" s="90">
        <v>0</v>
      </c>
      <c r="X75" s="20">
        <f t="shared" ref="X75:X138" si="16">W75*P75*J75</f>
        <v>0</v>
      </c>
      <c r="Y75" s="90">
        <v>0</v>
      </c>
      <c r="Z75" s="20">
        <f t="shared" si="9"/>
        <v>0</v>
      </c>
      <c r="AA75" s="90">
        <v>0</v>
      </c>
      <c r="AB75" s="22">
        <f t="shared" ref="AB75:AB138" si="17">AA75*M75</f>
        <v>0</v>
      </c>
      <c r="AC75" s="90">
        <v>0</v>
      </c>
      <c r="AD75" s="22">
        <f t="shared" ref="AD75:AD138" si="18">AC75*N75</f>
        <v>0</v>
      </c>
      <c r="AE75" s="20">
        <f t="shared" si="10"/>
        <v>0</v>
      </c>
      <c r="AF75" s="23">
        <f t="shared" ref="AF75:AF138" si="19">AE75*0.23</f>
        <v>0</v>
      </c>
      <c r="AG75" s="24">
        <f t="shared" ref="AG75:AG138" si="20">AE75+AF75</f>
        <v>0</v>
      </c>
    </row>
    <row r="76" spans="1:33" s="32" customFormat="1" ht="82.5" customHeight="1" thickBot="1" x14ac:dyDescent="0.25">
      <c r="A76" s="25">
        <v>66</v>
      </c>
      <c r="B76" s="37" t="s">
        <v>63</v>
      </c>
      <c r="C76" s="37" t="s">
        <v>64</v>
      </c>
      <c r="D76" s="37" t="s">
        <v>221</v>
      </c>
      <c r="E76" s="37" t="s">
        <v>73</v>
      </c>
      <c r="F76" s="37" t="s">
        <v>54</v>
      </c>
      <c r="G76" s="37" t="s">
        <v>95</v>
      </c>
      <c r="H76" s="37" t="s">
        <v>220</v>
      </c>
      <c r="I76" s="81"/>
      <c r="J76" s="38">
        <v>22</v>
      </c>
      <c r="K76" s="37" t="s">
        <v>48</v>
      </c>
      <c r="L76" s="55">
        <v>9798</v>
      </c>
      <c r="M76" s="75">
        <v>9798</v>
      </c>
      <c r="N76" s="26">
        <v>0</v>
      </c>
      <c r="O76" s="25">
        <v>1</v>
      </c>
      <c r="P76" s="43">
        <v>18</v>
      </c>
      <c r="Q76" s="27">
        <f t="shared" si="13"/>
        <v>0</v>
      </c>
      <c r="R76" s="28">
        <f t="shared" si="14"/>
        <v>0</v>
      </c>
      <c r="S76" s="91">
        <v>0</v>
      </c>
      <c r="T76" s="28">
        <f t="shared" si="12"/>
        <v>0</v>
      </c>
      <c r="U76" s="90">
        <v>0</v>
      </c>
      <c r="V76" s="20">
        <f t="shared" si="15"/>
        <v>0</v>
      </c>
      <c r="W76" s="90">
        <v>0</v>
      </c>
      <c r="X76" s="20">
        <f t="shared" si="16"/>
        <v>0</v>
      </c>
      <c r="Y76" s="90">
        <v>0</v>
      </c>
      <c r="Z76" s="20">
        <f t="shared" ref="Z76:Z139" si="21">Y76*L76</f>
        <v>0</v>
      </c>
      <c r="AA76" s="90">
        <v>0</v>
      </c>
      <c r="AB76" s="22">
        <f t="shared" si="17"/>
        <v>0</v>
      </c>
      <c r="AC76" s="90">
        <v>0</v>
      </c>
      <c r="AD76" s="22">
        <f t="shared" si="18"/>
        <v>0</v>
      </c>
      <c r="AE76" s="20">
        <f t="shared" ref="AE76:AE139" si="22">AD76+AB76+X76+V76+T76+R76</f>
        <v>0</v>
      </c>
      <c r="AF76" s="23">
        <f t="shared" si="19"/>
        <v>0</v>
      </c>
      <c r="AG76" s="24">
        <f t="shared" si="20"/>
        <v>0</v>
      </c>
    </row>
    <row r="77" spans="1:33" s="32" customFormat="1" ht="82.5" customHeight="1" thickBot="1" x14ac:dyDescent="0.25">
      <c r="A77" s="29">
        <v>67</v>
      </c>
      <c r="B77" s="37" t="s">
        <v>63</v>
      </c>
      <c r="C77" s="37" t="s">
        <v>64</v>
      </c>
      <c r="D77" s="37" t="s">
        <v>222</v>
      </c>
      <c r="E77" s="37" t="s">
        <v>75</v>
      </c>
      <c r="F77" s="37" t="s">
        <v>68</v>
      </c>
      <c r="G77" s="37" t="s">
        <v>67</v>
      </c>
      <c r="H77" s="37" t="s">
        <v>223</v>
      </c>
      <c r="I77" s="80"/>
      <c r="J77" s="38">
        <v>14</v>
      </c>
      <c r="K77" s="37" t="s">
        <v>48</v>
      </c>
      <c r="L77" s="55">
        <v>285</v>
      </c>
      <c r="M77" s="75">
        <v>285</v>
      </c>
      <c r="N77" s="26">
        <v>0</v>
      </c>
      <c r="O77" s="29">
        <v>1</v>
      </c>
      <c r="P77" s="43">
        <v>18</v>
      </c>
      <c r="Q77" s="30">
        <f t="shared" si="13"/>
        <v>0</v>
      </c>
      <c r="R77" s="34">
        <f t="shared" si="14"/>
        <v>0</v>
      </c>
      <c r="S77" s="92">
        <v>0</v>
      </c>
      <c r="T77" s="31">
        <f t="shared" si="12"/>
        <v>0</v>
      </c>
      <c r="U77" s="90">
        <v>0</v>
      </c>
      <c r="V77" s="20">
        <f t="shared" si="15"/>
        <v>0</v>
      </c>
      <c r="W77" s="90">
        <v>0</v>
      </c>
      <c r="X77" s="20">
        <f t="shared" si="16"/>
        <v>0</v>
      </c>
      <c r="Y77" s="90">
        <v>0</v>
      </c>
      <c r="Z77" s="20">
        <f t="shared" si="21"/>
        <v>0</v>
      </c>
      <c r="AA77" s="90">
        <v>0</v>
      </c>
      <c r="AB77" s="22">
        <f t="shared" si="17"/>
        <v>0</v>
      </c>
      <c r="AC77" s="90">
        <v>0</v>
      </c>
      <c r="AD77" s="22">
        <f t="shared" si="18"/>
        <v>0</v>
      </c>
      <c r="AE77" s="20">
        <f t="shared" si="22"/>
        <v>0</v>
      </c>
      <c r="AF77" s="23">
        <f t="shared" si="19"/>
        <v>0</v>
      </c>
      <c r="AG77" s="24">
        <f t="shared" si="20"/>
        <v>0</v>
      </c>
    </row>
    <row r="78" spans="1:33" s="17" customFormat="1" ht="82.5" customHeight="1" thickBot="1" x14ac:dyDescent="0.25">
      <c r="A78" s="47">
        <v>68</v>
      </c>
      <c r="B78" s="37" t="s">
        <v>63</v>
      </c>
      <c r="C78" s="37" t="s">
        <v>64</v>
      </c>
      <c r="D78" s="37" t="s">
        <v>224</v>
      </c>
      <c r="E78" s="37" t="s">
        <v>225</v>
      </c>
      <c r="F78" s="37" t="s">
        <v>68</v>
      </c>
      <c r="G78" s="37" t="s">
        <v>67</v>
      </c>
      <c r="H78" s="37" t="s">
        <v>223</v>
      </c>
      <c r="I78" s="80"/>
      <c r="J78" s="38">
        <v>14</v>
      </c>
      <c r="K78" s="37" t="s">
        <v>48</v>
      </c>
      <c r="L78" s="55">
        <v>60768</v>
      </c>
      <c r="M78" s="75">
        <v>60768</v>
      </c>
      <c r="N78" s="26">
        <v>0</v>
      </c>
      <c r="O78" s="47">
        <v>1</v>
      </c>
      <c r="P78" s="43">
        <v>18</v>
      </c>
      <c r="Q78" s="51">
        <f t="shared" si="13"/>
        <v>0</v>
      </c>
      <c r="R78" s="20">
        <f t="shared" si="14"/>
        <v>0</v>
      </c>
      <c r="S78" s="93">
        <v>0</v>
      </c>
      <c r="T78" s="49">
        <f t="shared" si="12"/>
        <v>0</v>
      </c>
      <c r="U78" s="90">
        <v>0</v>
      </c>
      <c r="V78" s="20">
        <f t="shared" si="15"/>
        <v>0</v>
      </c>
      <c r="W78" s="90">
        <v>0</v>
      </c>
      <c r="X78" s="20">
        <f t="shared" si="16"/>
        <v>0</v>
      </c>
      <c r="Y78" s="90">
        <v>0</v>
      </c>
      <c r="Z78" s="20">
        <f t="shared" si="21"/>
        <v>0</v>
      </c>
      <c r="AA78" s="90">
        <v>0</v>
      </c>
      <c r="AB78" s="22">
        <f t="shared" si="17"/>
        <v>0</v>
      </c>
      <c r="AC78" s="90">
        <v>0</v>
      </c>
      <c r="AD78" s="22">
        <f t="shared" si="18"/>
        <v>0</v>
      </c>
      <c r="AE78" s="20">
        <f t="shared" si="22"/>
        <v>0</v>
      </c>
      <c r="AF78" s="23">
        <f t="shared" si="19"/>
        <v>0</v>
      </c>
      <c r="AG78" s="24">
        <f t="shared" si="20"/>
        <v>0</v>
      </c>
    </row>
    <row r="79" spans="1:33" s="17" customFormat="1" ht="82.5" customHeight="1" thickBot="1" x14ac:dyDescent="0.25">
      <c r="A79" s="18">
        <v>69</v>
      </c>
      <c r="B79" s="37" t="s">
        <v>63</v>
      </c>
      <c r="C79" s="37" t="s">
        <v>64</v>
      </c>
      <c r="D79" s="37" t="s">
        <v>226</v>
      </c>
      <c r="E79" s="37" t="s">
        <v>227</v>
      </c>
      <c r="F79" s="37" t="s">
        <v>229</v>
      </c>
      <c r="G79" s="37" t="s">
        <v>228</v>
      </c>
      <c r="H79" s="37" t="s">
        <v>228</v>
      </c>
      <c r="I79" s="37" t="s">
        <v>230</v>
      </c>
      <c r="J79" s="38">
        <v>7</v>
      </c>
      <c r="K79" s="37" t="s">
        <v>48</v>
      </c>
      <c r="L79" s="55">
        <v>1275</v>
      </c>
      <c r="M79" s="75">
        <v>1275</v>
      </c>
      <c r="N79" s="26">
        <v>0</v>
      </c>
      <c r="O79" s="18">
        <v>1</v>
      </c>
      <c r="P79" s="43">
        <v>18</v>
      </c>
      <c r="Q79" s="19">
        <f t="shared" si="13"/>
        <v>0</v>
      </c>
      <c r="R79" s="21">
        <f t="shared" si="14"/>
        <v>0</v>
      </c>
      <c r="S79" s="90">
        <v>0</v>
      </c>
      <c r="T79" s="20">
        <f t="shared" si="12"/>
        <v>0</v>
      </c>
      <c r="U79" s="90">
        <v>0</v>
      </c>
      <c r="V79" s="20">
        <f t="shared" si="15"/>
        <v>0</v>
      </c>
      <c r="W79" s="90">
        <v>0</v>
      </c>
      <c r="X79" s="20">
        <f t="shared" si="16"/>
        <v>0</v>
      </c>
      <c r="Y79" s="90">
        <v>0</v>
      </c>
      <c r="Z79" s="20">
        <f t="shared" si="21"/>
        <v>0</v>
      </c>
      <c r="AA79" s="90">
        <v>0</v>
      </c>
      <c r="AB79" s="22">
        <f t="shared" si="17"/>
        <v>0</v>
      </c>
      <c r="AC79" s="90">
        <v>0</v>
      </c>
      <c r="AD79" s="22">
        <f t="shared" si="18"/>
        <v>0</v>
      </c>
      <c r="AE79" s="20">
        <f t="shared" si="22"/>
        <v>0</v>
      </c>
      <c r="AF79" s="23">
        <f t="shared" si="19"/>
        <v>0</v>
      </c>
      <c r="AG79" s="24">
        <f t="shared" si="20"/>
        <v>0</v>
      </c>
    </row>
    <row r="80" spans="1:33" s="17" customFormat="1" ht="82.5" customHeight="1" thickBot="1" x14ac:dyDescent="0.25">
      <c r="A80" s="25">
        <v>70</v>
      </c>
      <c r="B80" s="37" t="s">
        <v>63</v>
      </c>
      <c r="C80" s="37" t="s">
        <v>64</v>
      </c>
      <c r="D80" s="37" t="s">
        <v>231</v>
      </c>
      <c r="E80" s="37" t="s">
        <v>78</v>
      </c>
      <c r="F80" s="37" t="s">
        <v>229</v>
      </c>
      <c r="G80" s="37" t="s">
        <v>228</v>
      </c>
      <c r="H80" s="37" t="s">
        <v>228</v>
      </c>
      <c r="I80" s="37" t="s">
        <v>232</v>
      </c>
      <c r="J80" s="38">
        <v>27</v>
      </c>
      <c r="K80" s="37" t="s">
        <v>48</v>
      </c>
      <c r="L80" s="55">
        <v>107220</v>
      </c>
      <c r="M80" s="75">
        <v>107220</v>
      </c>
      <c r="N80" s="26">
        <v>0</v>
      </c>
      <c r="O80" s="25">
        <v>1</v>
      </c>
      <c r="P80" s="43">
        <v>18</v>
      </c>
      <c r="Q80" s="27">
        <f t="shared" si="13"/>
        <v>0</v>
      </c>
      <c r="R80" s="28">
        <f t="shared" si="14"/>
        <v>0</v>
      </c>
      <c r="S80" s="91">
        <v>0</v>
      </c>
      <c r="T80" s="28">
        <f t="shared" si="12"/>
        <v>0</v>
      </c>
      <c r="U80" s="90">
        <v>0</v>
      </c>
      <c r="V80" s="20">
        <f t="shared" si="15"/>
        <v>0</v>
      </c>
      <c r="W80" s="90">
        <v>0</v>
      </c>
      <c r="X80" s="20">
        <f t="shared" si="16"/>
        <v>0</v>
      </c>
      <c r="Y80" s="90">
        <v>0</v>
      </c>
      <c r="Z80" s="20">
        <f t="shared" si="21"/>
        <v>0</v>
      </c>
      <c r="AA80" s="90">
        <v>0</v>
      </c>
      <c r="AB80" s="22">
        <f t="shared" si="17"/>
        <v>0</v>
      </c>
      <c r="AC80" s="90">
        <v>0</v>
      </c>
      <c r="AD80" s="22">
        <f t="shared" si="18"/>
        <v>0</v>
      </c>
      <c r="AE80" s="20">
        <f t="shared" si="22"/>
        <v>0</v>
      </c>
      <c r="AF80" s="23">
        <f t="shared" si="19"/>
        <v>0</v>
      </c>
      <c r="AG80" s="24">
        <f t="shared" si="20"/>
        <v>0</v>
      </c>
    </row>
    <row r="81" spans="1:33" s="17" customFormat="1" ht="82.5" customHeight="1" thickBot="1" x14ac:dyDescent="0.25">
      <c r="A81" s="29">
        <v>71</v>
      </c>
      <c r="B81" s="37" t="s">
        <v>63</v>
      </c>
      <c r="C81" s="37" t="s">
        <v>64</v>
      </c>
      <c r="D81" s="37" t="s">
        <v>233</v>
      </c>
      <c r="E81" s="37" t="s">
        <v>73</v>
      </c>
      <c r="F81" s="37" t="s">
        <v>229</v>
      </c>
      <c r="G81" s="37" t="s">
        <v>228</v>
      </c>
      <c r="H81" s="37" t="s">
        <v>228</v>
      </c>
      <c r="I81" s="37" t="s">
        <v>234</v>
      </c>
      <c r="J81" s="38">
        <v>17</v>
      </c>
      <c r="K81" s="37" t="s">
        <v>48</v>
      </c>
      <c r="L81" s="55">
        <v>18924</v>
      </c>
      <c r="M81" s="75">
        <v>18924</v>
      </c>
      <c r="N81" s="26">
        <v>0</v>
      </c>
      <c r="O81" s="29">
        <v>1</v>
      </c>
      <c r="P81" s="43">
        <v>18</v>
      </c>
      <c r="Q81" s="30">
        <f t="shared" si="13"/>
        <v>0</v>
      </c>
      <c r="R81" s="34">
        <f t="shared" si="14"/>
        <v>0</v>
      </c>
      <c r="S81" s="92">
        <v>0</v>
      </c>
      <c r="T81" s="31">
        <f t="shared" si="12"/>
        <v>0</v>
      </c>
      <c r="U81" s="90">
        <v>0</v>
      </c>
      <c r="V81" s="20">
        <f t="shared" si="15"/>
        <v>0</v>
      </c>
      <c r="W81" s="90">
        <v>0</v>
      </c>
      <c r="X81" s="20">
        <f t="shared" si="16"/>
        <v>0</v>
      </c>
      <c r="Y81" s="90">
        <v>0</v>
      </c>
      <c r="Z81" s="20">
        <f t="shared" si="21"/>
        <v>0</v>
      </c>
      <c r="AA81" s="90">
        <v>0</v>
      </c>
      <c r="AB81" s="22">
        <f t="shared" si="17"/>
        <v>0</v>
      </c>
      <c r="AC81" s="90">
        <v>0</v>
      </c>
      <c r="AD81" s="22">
        <f t="shared" si="18"/>
        <v>0</v>
      </c>
      <c r="AE81" s="20">
        <f t="shared" si="22"/>
        <v>0</v>
      </c>
      <c r="AF81" s="23">
        <f t="shared" si="19"/>
        <v>0</v>
      </c>
      <c r="AG81" s="24">
        <f t="shared" si="20"/>
        <v>0</v>
      </c>
    </row>
    <row r="82" spans="1:33" s="17" customFormat="1" ht="82.5" customHeight="1" thickBot="1" x14ac:dyDescent="0.25">
      <c r="A82" s="18">
        <v>72</v>
      </c>
      <c r="B82" s="37" t="s">
        <v>63</v>
      </c>
      <c r="C82" s="37" t="s">
        <v>64</v>
      </c>
      <c r="D82" s="37" t="s">
        <v>235</v>
      </c>
      <c r="E82" s="37" t="s">
        <v>73</v>
      </c>
      <c r="F82" s="37" t="s">
        <v>229</v>
      </c>
      <c r="G82" s="37" t="s">
        <v>228</v>
      </c>
      <c r="H82" s="37" t="s">
        <v>228</v>
      </c>
      <c r="I82" s="37" t="s">
        <v>236</v>
      </c>
      <c r="J82" s="38">
        <v>3</v>
      </c>
      <c r="K82" s="37" t="s">
        <v>48</v>
      </c>
      <c r="L82" s="55">
        <v>11079</v>
      </c>
      <c r="M82" s="75">
        <v>11079</v>
      </c>
      <c r="N82" s="26">
        <v>0</v>
      </c>
      <c r="O82" s="18">
        <v>1</v>
      </c>
      <c r="P82" s="43">
        <v>18</v>
      </c>
      <c r="Q82" s="51">
        <f t="shared" si="13"/>
        <v>0</v>
      </c>
      <c r="R82" s="20">
        <f t="shared" si="14"/>
        <v>0</v>
      </c>
      <c r="S82" s="90">
        <v>0</v>
      </c>
      <c r="T82" s="20">
        <f t="shared" si="12"/>
        <v>0</v>
      </c>
      <c r="U82" s="90">
        <v>0</v>
      </c>
      <c r="V82" s="20">
        <f t="shared" si="15"/>
        <v>0</v>
      </c>
      <c r="W82" s="90">
        <v>0</v>
      </c>
      <c r="X82" s="20">
        <f t="shared" si="16"/>
        <v>0</v>
      </c>
      <c r="Y82" s="90">
        <v>0</v>
      </c>
      <c r="Z82" s="20">
        <f t="shared" si="21"/>
        <v>0</v>
      </c>
      <c r="AA82" s="90">
        <v>0</v>
      </c>
      <c r="AB82" s="22">
        <f t="shared" si="17"/>
        <v>0</v>
      </c>
      <c r="AC82" s="90">
        <v>0</v>
      </c>
      <c r="AD82" s="22">
        <f t="shared" si="18"/>
        <v>0</v>
      </c>
      <c r="AE82" s="20">
        <f t="shared" si="22"/>
        <v>0</v>
      </c>
      <c r="AF82" s="23">
        <f t="shared" si="19"/>
        <v>0</v>
      </c>
      <c r="AG82" s="24">
        <f t="shared" si="20"/>
        <v>0</v>
      </c>
    </row>
    <row r="83" spans="1:33" s="17" customFormat="1" ht="82.5" customHeight="1" thickBot="1" x14ac:dyDescent="0.25">
      <c r="A83" s="29">
        <v>73</v>
      </c>
      <c r="B83" s="37" t="s">
        <v>63</v>
      </c>
      <c r="C83" s="37" t="s">
        <v>64</v>
      </c>
      <c r="D83" s="37" t="s">
        <v>237</v>
      </c>
      <c r="E83" s="37" t="s">
        <v>73</v>
      </c>
      <c r="F83" s="37" t="s">
        <v>229</v>
      </c>
      <c r="G83" s="37" t="s">
        <v>228</v>
      </c>
      <c r="H83" s="37" t="s">
        <v>238</v>
      </c>
      <c r="I83" s="37" t="s">
        <v>239</v>
      </c>
      <c r="J83" s="38">
        <v>9</v>
      </c>
      <c r="K83" s="37" t="s">
        <v>48</v>
      </c>
      <c r="L83" s="55">
        <v>738</v>
      </c>
      <c r="M83" s="75">
        <v>738</v>
      </c>
      <c r="N83" s="26">
        <v>0</v>
      </c>
      <c r="O83" s="29">
        <v>1</v>
      </c>
      <c r="P83" s="43">
        <v>18</v>
      </c>
      <c r="Q83" s="30">
        <f t="shared" si="13"/>
        <v>0</v>
      </c>
      <c r="R83" s="34">
        <f t="shared" si="14"/>
        <v>0</v>
      </c>
      <c r="S83" s="92">
        <v>0</v>
      </c>
      <c r="T83" s="31">
        <f t="shared" si="12"/>
        <v>0</v>
      </c>
      <c r="U83" s="90">
        <v>0</v>
      </c>
      <c r="V83" s="20">
        <f t="shared" si="15"/>
        <v>0</v>
      </c>
      <c r="W83" s="90">
        <v>0</v>
      </c>
      <c r="X83" s="20">
        <f t="shared" si="16"/>
        <v>0</v>
      </c>
      <c r="Y83" s="90">
        <v>0</v>
      </c>
      <c r="Z83" s="20">
        <f t="shared" si="21"/>
        <v>0</v>
      </c>
      <c r="AA83" s="90">
        <v>0</v>
      </c>
      <c r="AB83" s="22">
        <f t="shared" si="17"/>
        <v>0</v>
      </c>
      <c r="AC83" s="90">
        <v>0</v>
      </c>
      <c r="AD83" s="22">
        <f t="shared" si="18"/>
        <v>0</v>
      </c>
      <c r="AE83" s="20">
        <f t="shared" si="22"/>
        <v>0</v>
      </c>
      <c r="AF83" s="23">
        <f t="shared" si="19"/>
        <v>0</v>
      </c>
      <c r="AG83" s="24">
        <f t="shared" si="20"/>
        <v>0</v>
      </c>
    </row>
    <row r="84" spans="1:33" s="17" customFormat="1" ht="82.5" customHeight="1" thickBot="1" x14ac:dyDescent="0.25">
      <c r="A84" s="18">
        <v>74</v>
      </c>
      <c r="B84" s="37" t="s">
        <v>63</v>
      </c>
      <c r="C84" s="37" t="s">
        <v>64</v>
      </c>
      <c r="D84" s="37" t="s">
        <v>240</v>
      </c>
      <c r="E84" s="37" t="s">
        <v>241</v>
      </c>
      <c r="F84" s="37" t="s">
        <v>229</v>
      </c>
      <c r="G84" s="37" t="s">
        <v>228</v>
      </c>
      <c r="H84" s="37" t="s">
        <v>238</v>
      </c>
      <c r="I84" s="37" t="s">
        <v>242</v>
      </c>
      <c r="J84" s="38">
        <v>4</v>
      </c>
      <c r="K84" s="37" t="s">
        <v>48</v>
      </c>
      <c r="L84" s="55">
        <v>171</v>
      </c>
      <c r="M84" s="75">
        <v>171</v>
      </c>
      <c r="N84" s="26">
        <v>0</v>
      </c>
      <c r="O84" s="18">
        <v>1</v>
      </c>
      <c r="P84" s="43">
        <v>18</v>
      </c>
      <c r="Q84" s="51">
        <f t="shared" si="13"/>
        <v>0</v>
      </c>
      <c r="R84" s="20">
        <f t="shared" si="14"/>
        <v>0</v>
      </c>
      <c r="S84" s="90">
        <v>0</v>
      </c>
      <c r="T84" s="20">
        <f t="shared" si="12"/>
        <v>0</v>
      </c>
      <c r="U84" s="90">
        <v>0</v>
      </c>
      <c r="V84" s="20">
        <f t="shared" si="15"/>
        <v>0</v>
      </c>
      <c r="W84" s="90">
        <v>0</v>
      </c>
      <c r="X84" s="20">
        <f t="shared" si="16"/>
        <v>0</v>
      </c>
      <c r="Y84" s="90">
        <v>0</v>
      </c>
      <c r="Z84" s="20">
        <f t="shared" si="21"/>
        <v>0</v>
      </c>
      <c r="AA84" s="90">
        <v>0</v>
      </c>
      <c r="AB84" s="22">
        <f t="shared" si="17"/>
        <v>0</v>
      </c>
      <c r="AC84" s="90">
        <v>0</v>
      </c>
      <c r="AD84" s="22">
        <f t="shared" si="18"/>
        <v>0</v>
      </c>
      <c r="AE84" s="20">
        <f t="shared" si="22"/>
        <v>0</v>
      </c>
      <c r="AF84" s="23">
        <f t="shared" si="19"/>
        <v>0</v>
      </c>
      <c r="AG84" s="24">
        <f t="shared" si="20"/>
        <v>0</v>
      </c>
    </row>
    <row r="85" spans="1:33" s="17" customFormat="1" ht="82.5" customHeight="1" thickBot="1" x14ac:dyDescent="0.25">
      <c r="A85" s="29">
        <v>75</v>
      </c>
      <c r="B85" s="37" t="s">
        <v>63</v>
      </c>
      <c r="C85" s="37" t="s">
        <v>64</v>
      </c>
      <c r="D85" s="37" t="s">
        <v>243</v>
      </c>
      <c r="E85" s="37" t="s">
        <v>241</v>
      </c>
      <c r="F85" s="37" t="s">
        <v>229</v>
      </c>
      <c r="G85" s="37" t="s">
        <v>228</v>
      </c>
      <c r="H85" s="37" t="s">
        <v>238</v>
      </c>
      <c r="I85" s="37" t="s">
        <v>244</v>
      </c>
      <c r="J85" s="38">
        <v>7</v>
      </c>
      <c r="K85" s="37" t="s">
        <v>48</v>
      </c>
      <c r="L85" s="55">
        <v>888</v>
      </c>
      <c r="M85" s="75">
        <v>888</v>
      </c>
      <c r="N85" s="26">
        <v>0</v>
      </c>
      <c r="O85" s="29">
        <v>1</v>
      </c>
      <c r="P85" s="43">
        <v>18</v>
      </c>
      <c r="Q85" s="30">
        <f t="shared" si="13"/>
        <v>0</v>
      </c>
      <c r="R85" s="34">
        <f t="shared" si="14"/>
        <v>0</v>
      </c>
      <c r="S85" s="92">
        <v>0</v>
      </c>
      <c r="T85" s="31">
        <f t="shared" si="12"/>
        <v>0</v>
      </c>
      <c r="U85" s="90">
        <v>0</v>
      </c>
      <c r="V85" s="20">
        <f t="shared" si="15"/>
        <v>0</v>
      </c>
      <c r="W85" s="90">
        <v>0</v>
      </c>
      <c r="X85" s="20">
        <f t="shared" si="16"/>
        <v>0</v>
      </c>
      <c r="Y85" s="90">
        <v>0</v>
      </c>
      <c r="Z85" s="20">
        <f t="shared" si="21"/>
        <v>0</v>
      </c>
      <c r="AA85" s="90">
        <v>0</v>
      </c>
      <c r="AB85" s="22">
        <f t="shared" si="17"/>
        <v>0</v>
      </c>
      <c r="AC85" s="90">
        <v>0</v>
      </c>
      <c r="AD85" s="22">
        <f t="shared" si="18"/>
        <v>0</v>
      </c>
      <c r="AE85" s="20">
        <f t="shared" si="22"/>
        <v>0</v>
      </c>
      <c r="AF85" s="23">
        <f t="shared" si="19"/>
        <v>0</v>
      </c>
      <c r="AG85" s="24">
        <f t="shared" si="20"/>
        <v>0</v>
      </c>
    </row>
    <row r="86" spans="1:33" s="17" customFormat="1" ht="82.5" customHeight="1" thickBot="1" x14ac:dyDescent="0.25">
      <c r="A86" s="47">
        <v>76</v>
      </c>
      <c r="B86" s="37" t="s">
        <v>63</v>
      </c>
      <c r="C86" s="37" t="s">
        <v>64</v>
      </c>
      <c r="D86" s="37" t="s">
        <v>245</v>
      </c>
      <c r="E86" s="37" t="s">
        <v>246</v>
      </c>
      <c r="F86" s="37" t="s">
        <v>229</v>
      </c>
      <c r="G86" s="37" t="s">
        <v>228</v>
      </c>
      <c r="H86" s="37" t="s">
        <v>238</v>
      </c>
      <c r="I86" s="37" t="s">
        <v>247</v>
      </c>
      <c r="J86" s="38">
        <v>7</v>
      </c>
      <c r="K86" s="37" t="s">
        <v>48</v>
      </c>
      <c r="L86" s="55">
        <v>1167</v>
      </c>
      <c r="M86" s="75">
        <v>1167</v>
      </c>
      <c r="N86" s="26">
        <v>0</v>
      </c>
      <c r="O86" s="47">
        <v>1</v>
      </c>
      <c r="P86" s="43">
        <v>18</v>
      </c>
      <c r="Q86" s="51">
        <f t="shared" si="13"/>
        <v>0</v>
      </c>
      <c r="R86" s="20">
        <f t="shared" si="14"/>
        <v>0</v>
      </c>
      <c r="S86" s="93">
        <v>0</v>
      </c>
      <c r="T86" s="49">
        <f t="shared" si="12"/>
        <v>0</v>
      </c>
      <c r="U86" s="90">
        <v>0</v>
      </c>
      <c r="V86" s="20">
        <f t="shared" si="15"/>
        <v>0</v>
      </c>
      <c r="W86" s="90">
        <v>0</v>
      </c>
      <c r="X86" s="20">
        <f t="shared" si="16"/>
        <v>0</v>
      </c>
      <c r="Y86" s="90">
        <v>0</v>
      </c>
      <c r="Z86" s="20">
        <f t="shared" si="21"/>
        <v>0</v>
      </c>
      <c r="AA86" s="90">
        <v>0</v>
      </c>
      <c r="AB86" s="22">
        <f t="shared" si="17"/>
        <v>0</v>
      </c>
      <c r="AC86" s="90">
        <v>0</v>
      </c>
      <c r="AD86" s="22">
        <f t="shared" si="18"/>
        <v>0</v>
      </c>
      <c r="AE86" s="20">
        <f t="shared" si="22"/>
        <v>0</v>
      </c>
      <c r="AF86" s="23">
        <f t="shared" si="19"/>
        <v>0</v>
      </c>
      <c r="AG86" s="24">
        <f t="shared" si="20"/>
        <v>0</v>
      </c>
    </row>
    <row r="87" spans="1:33" s="17" customFormat="1" ht="82.5" customHeight="1" thickBot="1" x14ac:dyDescent="0.25">
      <c r="A87" s="18">
        <v>77</v>
      </c>
      <c r="B87" s="37" t="s">
        <v>63</v>
      </c>
      <c r="C87" s="37" t="s">
        <v>64</v>
      </c>
      <c r="D87" s="37" t="s">
        <v>248</v>
      </c>
      <c r="E87" s="37" t="s">
        <v>249</v>
      </c>
      <c r="F87" s="37" t="s">
        <v>229</v>
      </c>
      <c r="G87" s="37" t="s">
        <v>228</v>
      </c>
      <c r="H87" s="37" t="s">
        <v>238</v>
      </c>
      <c r="I87" s="37" t="s">
        <v>250</v>
      </c>
      <c r="J87" s="38">
        <v>7</v>
      </c>
      <c r="K87" s="37" t="s">
        <v>48</v>
      </c>
      <c r="L87" s="55">
        <v>9822</v>
      </c>
      <c r="M87" s="75">
        <v>9822</v>
      </c>
      <c r="N87" s="26">
        <v>0</v>
      </c>
      <c r="O87" s="18">
        <v>1</v>
      </c>
      <c r="P87" s="43">
        <v>18</v>
      </c>
      <c r="Q87" s="19">
        <f t="shared" si="13"/>
        <v>0</v>
      </c>
      <c r="R87" s="21">
        <f t="shared" si="14"/>
        <v>0</v>
      </c>
      <c r="S87" s="90">
        <v>0</v>
      </c>
      <c r="T87" s="20">
        <f t="shared" si="12"/>
        <v>0</v>
      </c>
      <c r="U87" s="90">
        <v>0</v>
      </c>
      <c r="V87" s="20">
        <f t="shared" si="15"/>
        <v>0</v>
      </c>
      <c r="W87" s="90">
        <v>0</v>
      </c>
      <c r="X87" s="20">
        <f t="shared" si="16"/>
        <v>0</v>
      </c>
      <c r="Y87" s="90">
        <v>0</v>
      </c>
      <c r="Z87" s="20">
        <f t="shared" si="21"/>
        <v>0</v>
      </c>
      <c r="AA87" s="90">
        <v>0</v>
      </c>
      <c r="AB87" s="22">
        <f t="shared" si="17"/>
        <v>0</v>
      </c>
      <c r="AC87" s="90">
        <v>0</v>
      </c>
      <c r="AD87" s="22">
        <f t="shared" si="18"/>
        <v>0</v>
      </c>
      <c r="AE87" s="20">
        <f t="shared" si="22"/>
        <v>0</v>
      </c>
      <c r="AF87" s="23">
        <f t="shared" si="19"/>
        <v>0</v>
      </c>
      <c r="AG87" s="24">
        <f t="shared" si="20"/>
        <v>0</v>
      </c>
    </row>
    <row r="88" spans="1:33" s="17" customFormat="1" ht="82.5" customHeight="1" thickBot="1" x14ac:dyDescent="0.25">
      <c r="A88" s="25">
        <v>78</v>
      </c>
      <c r="B88" s="37" t="s">
        <v>63</v>
      </c>
      <c r="C88" s="37" t="s">
        <v>64</v>
      </c>
      <c r="D88" s="37" t="s">
        <v>251</v>
      </c>
      <c r="E88" s="37" t="s">
        <v>252</v>
      </c>
      <c r="F88" s="37" t="s">
        <v>229</v>
      </c>
      <c r="G88" s="37" t="s">
        <v>228</v>
      </c>
      <c r="H88" s="37" t="s">
        <v>238</v>
      </c>
      <c r="I88" s="37" t="s">
        <v>253</v>
      </c>
      <c r="J88" s="38">
        <v>4</v>
      </c>
      <c r="K88" s="37" t="s">
        <v>48</v>
      </c>
      <c r="L88" s="55">
        <v>525</v>
      </c>
      <c r="M88" s="75">
        <v>525</v>
      </c>
      <c r="N88" s="26">
        <v>0</v>
      </c>
      <c r="O88" s="25">
        <v>1</v>
      </c>
      <c r="P88" s="43">
        <v>18</v>
      </c>
      <c r="Q88" s="27">
        <f t="shared" si="13"/>
        <v>0</v>
      </c>
      <c r="R88" s="28">
        <f t="shared" si="14"/>
        <v>0</v>
      </c>
      <c r="S88" s="91">
        <v>0</v>
      </c>
      <c r="T88" s="28">
        <f t="shared" si="12"/>
        <v>0</v>
      </c>
      <c r="U88" s="90">
        <v>0</v>
      </c>
      <c r="V88" s="20">
        <f t="shared" si="15"/>
        <v>0</v>
      </c>
      <c r="W88" s="90">
        <v>0</v>
      </c>
      <c r="X88" s="20">
        <f t="shared" si="16"/>
        <v>0</v>
      </c>
      <c r="Y88" s="90">
        <v>0</v>
      </c>
      <c r="Z88" s="20">
        <f t="shared" si="21"/>
        <v>0</v>
      </c>
      <c r="AA88" s="90">
        <v>0</v>
      </c>
      <c r="AB88" s="22">
        <f t="shared" si="17"/>
        <v>0</v>
      </c>
      <c r="AC88" s="90">
        <v>0</v>
      </c>
      <c r="AD88" s="22">
        <f t="shared" si="18"/>
        <v>0</v>
      </c>
      <c r="AE88" s="20">
        <f t="shared" si="22"/>
        <v>0</v>
      </c>
      <c r="AF88" s="23">
        <f t="shared" si="19"/>
        <v>0</v>
      </c>
      <c r="AG88" s="24">
        <f t="shared" si="20"/>
        <v>0</v>
      </c>
    </row>
    <row r="89" spans="1:33" s="17" customFormat="1" ht="82.5" customHeight="1" thickBot="1" x14ac:dyDescent="0.25">
      <c r="A89" s="85">
        <v>79</v>
      </c>
      <c r="B89" s="37" t="s">
        <v>63</v>
      </c>
      <c r="C89" s="37" t="s">
        <v>64</v>
      </c>
      <c r="D89" s="37" t="s">
        <v>254</v>
      </c>
      <c r="E89" s="37" t="s">
        <v>255</v>
      </c>
      <c r="F89" s="37" t="s">
        <v>229</v>
      </c>
      <c r="G89" s="37" t="s">
        <v>228</v>
      </c>
      <c r="H89" s="37" t="s">
        <v>238</v>
      </c>
      <c r="I89" s="37" t="s">
        <v>256</v>
      </c>
      <c r="J89" s="38">
        <v>17</v>
      </c>
      <c r="K89" s="37" t="s">
        <v>48</v>
      </c>
      <c r="L89" s="55">
        <v>15234</v>
      </c>
      <c r="M89" s="75">
        <v>15234</v>
      </c>
      <c r="N89" s="26">
        <v>0</v>
      </c>
      <c r="O89" s="25">
        <v>1</v>
      </c>
      <c r="P89" s="43">
        <v>18</v>
      </c>
      <c r="Q89" s="27">
        <f t="shared" si="13"/>
        <v>0</v>
      </c>
      <c r="R89" s="28">
        <f t="shared" si="14"/>
        <v>0</v>
      </c>
      <c r="S89" s="91">
        <v>0</v>
      </c>
      <c r="T89" s="28">
        <f t="shared" si="12"/>
        <v>0</v>
      </c>
      <c r="U89" s="90">
        <v>0</v>
      </c>
      <c r="V89" s="20">
        <f t="shared" si="15"/>
        <v>0</v>
      </c>
      <c r="W89" s="90">
        <v>0</v>
      </c>
      <c r="X89" s="20">
        <f t="shared" si="16"/>
        <v>0</v>
      </c>
      <c r="Y89" s="90">
        <v>0</v>
      </c>
      <c r="Z89" s="20">
        <f t="shared" si="21"/>
        <v>0</v>
      </c>
      <c r="AA89" s="90">
        <v>0</v>
      </c>
      <c r="AB89" s="22">
        <f t="shared" si="17"/>
        <v>0</v>
      </c>
      <c r="AC89" s="90">
        <v>0</v>
      </c>
      <c r="AD89" s="22">
        <f t="shared" si="18"/>
        <v>0</v>
      </c>
      <c r="AE89" s="20">
        <f t="shared" si="22"/>
        <v>0</v>
      </c>
      <c r="AF89" s="23">
        <f t="shared" si="19"/>
        <v>0</v>
      </c>
      <c r="AG89" s="24">
        <f t="shared" si="20"/>
        <v>0</v>
      </c>
    </row>
    <row r="90" spans="1:33" s="17" customFormat="1" ht="82.5" customHeight="1" thickBot="1" x14ac:dyDescent="0.25">
      <c r="A90" s="25">
        <v>80</v>
      </c>
      <c r="B90" s="37" t="s">
        <v>63</v>
      </c>
      <c r="C90" s="37" t="s">
        <v>64</v>
      </c>
      <c r="D90" s="37" t="s">
        <v>257</v>
      </c>
      <c r="E90" s="37" t="s">
        <v>78</v>
      </c>
      <c r="F90" s="37" t="s">
        <v>54</v>
      </c>
      <c r="G90" s="37" t="s">
        <v>101</v>
      </c>
      <c r="H90" s="37" t="s">
        <v>258</v>
      </c>
      <c r="I90" s="81"/>
      <c r="J90" s="38">
        <v>27</v>
      </c>
      <c r="K90" s="37" t="s">
        <v>48</v>
      </c>
      <c r="L90" s="55">
        <v>32280</v>
      </c>
      <c r="M90" s="75">
        <v>32280</v>
      </c>
      <c r="N90" s="26">
        <v>0</v>
      </c>
      <c r="O90" s="25">
        <v>1</v>
      </c>
      <c r="P90" s="43">
        <v>18</v>
      </c>
      <c r="Q90" s="27">
        <f t="shared" si="13"/>
        <v>0</v>
      </c>
      <c r="R90" s="28">
        <f t="shared" si="14"/>
        <v>0</v>
      </c>
      <c r="S90" s="91">
        <v>0</v>
      </c>
      <c r="T90" s="28">
        <f t="shared" si="12"/>
        <v>0</v>
      </c>
      <c r="U90" s="90">
        <v>0</v>
      </c>
      <c r="V90" s="20">
        <f t="shared" si="15"/>
        <v>0</v>
      </c>
      <c r="W90" s="90">
        <v>0</v>
      </c>
      <c r="X90" s="20">
        <f t="shared" si="16"/>
        <v>0</v>
      </c>
      <c r="Y90" s="90">
        <v>0</v>
      </c>
      <c r="Z90" s="20">
        <f t="shared" si="21"/>
        <v>0</v>
      </c>
      <c r="AA90" s="90">
        <v>0</v>
      </c>
      <c r="AB90" s="22">
        <f t="shared" si="17"/>
        <v>0</v>
      </c>
      <c r="AC90" s="90">
        <v>0</v>
      </c>
      <c r="AD90" s="22">
        <f t="shared" si="18"/>
        <v>0</v>
      </c>
      <c r="AE90" s="20">
        <f t="shared" si="22"/>
        <v>0</v>
      </c>
      <c r="AF90" s="23">
        <f t="shared" si="19"/>
        <v>0</v>
      </c>
      <c r="AG90" s="24">
        <f t="shared" si="20"/>
        <v>0</v>
      </c>
    </row>
    <row r="91" spans="1:33" s="17" customFormat="1" ht="82.5" customHeight="1" thickBot="1" x14ac:dyDescent="0.25">
      <c r="A91" s="86">
        <v>81</v>
      </c>
      <c r="B91" s="37" t="s">
        <v>63</v>
      </c>
      <c r="C91" s="37" t="s">
        <v>64</v>
      </c>
      <c r="D91" s="37" t="s">
        <v>259</v>
      </c>
      <c r="E91" s="37" t="s">
        <v>85</v>
      </c>
      <c r="F91" s="37" t="s">
        <v>54</v>
      </c>
      <c r="G91" s="37" t="s">
        <v>95</v>
      </c>
      <c r="H91" s="37" t="s">
        <v>258</v>
      </c>
      <c r="I91" s="81"/>
      <c r="J91" s="38">
        <v>17</v>
      </c>
      <c r="K91" s="37" t="s">
        <v>48</v>
      </c>
      <c r="L91" s="55">
        <v>146253</v>
      </c>
      <c r="M91" s="75">
        <v>146253</v>
      </c>
      <c r="N91" s="26">
        <v>0</v>
      </c>
      <c r="O91" s="29">
        <v>1</v>
      </c>
      <c r="P91" s="43">
        <v>18</v>
      </c>
      <c r="Q91" s="30">
        <f t="shared" si="13"/>
        <v>0</v>
      </c>
      <c r="R91" s="34">
        <f t="shared" si="14"/>
        <v>0</v>
      </c>
      <c r="S91" s="92">
        <v>0</v>
      </c>
      <c r="T91" s="31">
        <f t="shared" si="12"/>
        <v>0</v>
      </c>
      <c r="U91" s="90">
        <v>0</v>
      </c>
      <c r="V91" s="20">
        <f t="shared" si="15"/>
        <v>0</v>
      </c>
      <c r="W91" s="90">
        <v>0</v>
      </c>
      <c r="X91" s="20">
        <f t="shared" si="16"/>
        <v>0</v>
      </c>
      <c r="Y91" s="90">
        <v>0</v>
      </c>
      <c r="Z91" s="20">
        <f t="shared" si="21"/>
        <v>0</v>
      </c>
      <c r="AA91" s="90">
        <v>0</v>
      </c>
      <c r="AB91" s="22">
        <f t="shared" si="17"/>
        <v>0</v>
      </c>
      <c r="AC91" s="90">
        <v>0</v>
      </c>
      <c r="AD91" s="22">
        <f t="shared" si="18"/>
        <v>0</v>
      </c>
      <c r="AE91" s="20">
        <f t="shared" si="22"/>
        <v>0</v>
      </c>
      <c r="AF91" s="23">
        <f t="shared" si="19"/>
        <v>0</v>
      </c>
      <c r="AG91" s="24">
        <f t="shared" si="20"/>
        <v>0</v>
      </c>
    </row>
    <row r="92" spans="1:33" s="17" customFormat="1" ht="82.5" customHeight="1" thickBot="1" x14ac:dyDescent="0.25">
      <c r="A92" s="47">
        <v>82</v>
      </c>
      <c r="B92" s="37" t="s">
        <v>63</v>
      </c>
      <c r="C92" s="37" t="s">
        <v>64</v>
      </c>
      <c r="D92" s="37" t="s">
        <v>260</v>
      </c>
      <c r="E92" s="37" t="s">
        <v>261</v>
      </c>
      <c r="F92" s="37" t="s">
        <v>54</v>
      </c>
      <c r="G92" s="37" t="s">
        <v>95</v>
      </c>
      <c r="H92" s="37" t="s">
        <v>220</v>
      </c>
      <c r="I92" s="37" t="s">
        <v>262</v>
      </c>
      <c r="J92" s="38">
        <v>90</v>
      </c>
      <c r="K92" s="37" t="s">
        <v>263</v>
      </c>
      <c r="L92" s="55">
        <v>333621</v>
      </c>
      <c r="M92" s="75">
        <v>106794</v>
      </c>
      <c r="N92" s="78">
        <v>226827</v>
      </c>
      <c r="O92" s="47">
        <v>1</v>
      </c>
      <c r="P92" s="43">
        <v>18</v>
      </c>
      <c r="Q92" s="51">
        <f t="shared" si="13"/>
        <v>0</v>
      </c>
      <c r="R92" s="20">
        <f t="shared" si="14"/>
        <v>0</v>
      </c>
      <c r="S92" s="90">
        <v>0</v>
      </c>
      <c r="T92" s="20">
        <f t="shared" si="12"/>
        <v>0</v>
      </c>
      <c r="U92" s="90">
        <v>0</v>
      </c>
      <c r="V92" s="20">
        <f t="shared" si="15"/>
        <v>0</v>
      </c>
      <c r="W92" s="90">
        <v>0</v>
      </c>
      <c r="X92" s="20">
        <f t="shared" si="16"/>
        <v>0</v>
      </c>
      <c r="Y92" s="90">
        <v>0</v>
      </c>
      <c r="Z92" s="20">
        <f t="shared" si="21"/>
        <v>0</v>
      </c>
      <c r="AA92" s="90">
        <v>0</v>
      </c>
      <c r="AB92" s="22">
        <f t="shared" si="17"/>
        <v>0</v>
      </c>
      <c r="AC92" s="90">
        <v>0</v>
      </c>
      <c r="AD92" s="22">
        <f t="shared" si="18"/>
        <v>0</v>
      </c>
      <c r="AE92" s="20">
        <f t="shared" si="22"/>
        <v>0</v>
      </c>
      <c r="AF92" s="23">
        <f t="shared" si="19"/>
        <v>0</v>
      </c>
      <c r="AG92" s="24">
        <f t="shared" si="20"/>
        <v>0</v>
      </c>
    </row>
    <row r="93" spans="1:33" s="17" customFormat="1" ht="82.5" customHeight="1" thickBot="1" x14ac:dyDescent="0.25">
      <c r="A93" s="18">
        <v>83</v>
      </c>
      <c r="B93" s="37" t="s">
        <v>63</v>
      </c>
      <c r="C93" s="37" t="s">
        <v>64</v>
      </c>
      <c r="D93" s="37" t="s">
        <v>264</v>
      </c>
      <c r="E93" s="37" t="s">
        <v>78</v>
      </c>
      <c r="F93" s="37" t="s">
        <v>54</v>
      </c>
      <c r="G93" s="37" t="s">
        <v>95</v>
      </c>
      <c r="H93" s="37" t="s">
        <v>265</v>
      </c>
      <c r="I93" s="81"/>
      <c r="J93" s="38">
        <v>27</v>
      </c>
      <c r="K93" s="37" t="s">
        <v>48</v>
      </c>
      <c r="L93" s="55">
        <v>94380</v>
      </c>
      <c r="M93" s="75">
        <v>94380</v>
      </c>
      <c r="N93" s="26">
        <v>0</v>
      </c>
      <c r="O93" s="18">
        <v>1</v>
      </c>
      <c r="P93" s="43">
        <v>18</v>
      </c>
      <c r="Q93" s="19">
        <f t="shared" si="13"/>
        <v>0</v>
      </c>
      <c r="R93" s="21">
        <f t="shared" si="14"/>
        <v>0</v>
      </c>
      <c r="S93" s="90">
        <v>0</v>
      </c>
      <c r="T93" s="20">
        <f t="shared" ref="T93:T109" si="23">S93*P93</f>
        <v>0</v>
      </c>
      <c r="U93" s="90">
        <v>0</v>
      </c>
      <c r="V93" s="20">
        <f t="shared" si="15"/>
        <v>0</v>
      </c>
      <c r="W93" s="90">
        <v>0</v>
      </c>
      <c r="X93" s="20">
        <f t="shared" si="16"/>
        <v>0</v>
      </c>
      <c r="Y93" s="90">
        <v>0</v>
      </c>
      <c r="Z93" s="20">
        <f t="shared" si="21"/>
        <v>0</v>
      </c>
      <c r="AA93" s="90">
        <v>0</v>
      </c>
      <c r="AB93" s="22">
        <f t="shared" si="17"/>
        <v>0</v>
      </c>
      <c r="AC93" s="90">
        <v>0</v>
      </c>
      <c r="AD93" s="22">
        <f t="shared" si="18"/>
        <v>0</v>
      </c>
      <c r="AE93" s="20">
        <f t="shared" si="22"/>
        <v>0</v>
      </c>
      <c r="AF93" s="23">
        <f t="shared" si="19"/>
        <v>0</v>
      </c>
      <c r="AG93" s="24">
        <f t="shared" si="20"/>
        <v>0</v>
      </c>
    </row>
    <row r="94" spans="1:33" s="17" customFormat="1" ht="82.5" customHeight="1" thickBot="1" x14ac:dyDescent="0.25">
      <c r="A94" s="25">
        <v>84</v>
      </c>
      <c r="B94" s="37" t="s">
        <v>63</v>
      </c>
      <c r="C94" s="37" t="s">
        <v>64</v>
      </c>
      <c r="D94" s="37" t="s">
        <v>266</v>
      </c>
      <c r="E94" s="37" t="s">
        <v>78</v>
      </c>
      <c r="F94" s="37" t="s">
        <v>54</v>
      </c>
      <c r="G94" s="37" t="s">
        <v>95</v>
      </c>
      <c r="H94" s="37" t="s">
        <v>267</v>
      </c>
      <c r="I94" s="81"/>
      <c r="J94" s="38">
        <v>27</v>
      </c>
      <c r="K94" s="37" t="s">
        <v>48</v>
      </c>
      <c r="L94" s="55">
        <v>126090</v>
      </c>
      <c r="M94" s="75">
        <v>126090</v>
      </c>
      <c r="N94" s="26">
        <v>0</v>
      </c>
      <c r="O94" s="25">
        <v>1</v>
      </c>
      <c r="P94" s="43">
        <v>18</v>
      </c>
      <c r="Q94" s="27">
        <f t="shared" si="13"/>
        <v>0</v>
      </c>
      <c r="R94" s="28">
        <f t="shared" si="14"/>
        <v>0</v>
      </c>
      <c r="S94" s="91">
        <v>0</v>
      </c>
      <c r="T94" s="28">
        <f t="shared" si="23"/>
        <v>0</v>
      </c>
      <c r="U94" s="90">
        <v>0</v>
      </c>
      <c r="V94" s="20">
        <f t="shared" si="15"/>
        <v>0</v>
      </c>
      <c r="W94" s="90">
        <v>0</v>
      </c>
      <c r="X94" s="20">
        <f t="shared" si="16"/>
        <v>0</v>
      </c>
      <c r="Y94" s="90">
        <v>0</v>
      </c>
      <c r="Z94" s="20">
        <f t="shared" si="21"/>
        <v>0</v>
      </c>
      <c r="AA94" s="90">
        <v>0</v>
      </c>
      <c r="AB94" s="22">
        <f t="shared" si="17"/>
        <v>0</v>
      </c>
      <c r="AC94" s="90">
        <v>0</v>
      </c>
      <c r="AD94" s="22">
        <f t="shared" si="18"/>
        <v>0</v>
      </c>
      <c r="AE94" s="20">
        <f t="shared" si="22"/>
        <v>0</v>
      </c>
      <c r="AF94" s="23">
        <f t="shared" si="19"/>
        <v>0</v>
      </c>
      <c r="AG94" s="24">
        <f t="shared" si="20"/>
        <v>0</v>
      </c>
    </row>
    <row r="95" spans="1:33" s="17" customFormat="1" ht="82.5" customHeight="1" thickBot="1" x14ac:dyDescent="0.25">
      <c r="A95" s="86">
        <v>85</v>
      </c>
      <c r="B95" s="37" t="s">
        <v>63</v>
      </c>
      <c r="C95" s="37" t="s">
        <v>64</v>
      </c>
      <c r="D95" s="37" t="s">
        <v>268</v>
      </c>
      <c r="E95" s="37" t="s">
        <v>73</v>
      </c>
      <c r="F95" s="37" t="s">
        <v>229</v>
      </c>
      <c r="G95" s="37" t="s">
        <v>228</v>
      </c>
      <c r="H95" s="37" t="s">
        <v>269</v>
      </c>
      <c r="I95" s="37" t="s">
        <v>270</v>
      </c>
      <c r="J95" s="38">
        <v>22</v>
      </c>
      <c r="K95" s="37" t="s">
        <v>48</v>
      </c>
      <c r="L95" s="55">
        <v>14244</v>
      </c>
      <c r="M95" s="75">
        <v>14244</v>
      </c>
      <c r="N95" s="26">
        <v>0</v>
      </c>
      <c r="O95" s="29">
        <v>1</v>
      </c>
      <c r="P95" s="43">
        <v>18</v>
      </c>
      <c r="Q95" s="30">
        <f t="shared" si="13"/>
        <v>0</v>
      </c>
      <c r="R95" s="34">
        <f t="shared" si="14"/>
        <v>0</v>
      </c>
      <c r="S95" s="92">
        <v>0</v>
      </c>
      <c r="T95" s="31">
        <f t="shared" si="23"/>
        <v>0</v>
      </c>
      <c r="U95" s="90">
        <v>0</v>
      </c>
      <c r="V95" s="20">
        <f t="shared" si="15"/>
        <v>0</v>
      </c>
      <c r="W95" s="90">
        <v>0</v>
      </c>
      <c r="X95" s="20">
        <f t="shared" si="16"/>
        <v>0</v>
      </c>
      <c r="Y95" s="90">
        <v>0</v>
      </c>
      <c r="Z95" s="20">
        <f t="shared" si="21"/>
        <v>0</v>
      </c>
      <c r="AA95" s="90">
        <v>0</v>
      </c>
      <c r="AB95" s="22">
        <f t="shared" si="17"/>
        <v>0</v>
      </c>
      <c r="AC95" s="90">
        <v>0</v>
      </c>
      <c r="AD95" s="22">
        <f t="shared" si="18"/>
        <v>0</v>
      </c>
      <c r="AE95" s="20">
        <f t="shared" si="22"/>
        <v>0</v>
      </c>
      <c r="AF95" s="23">
        <f t="shared" si="19"/>
        <v>0</v>
      </c>
      <c r="AG95" s="24">
        <f t="shared" si="20"/>
        <v>0</v>
      </c>
    </row>
    <row r="96" spans="1:33" s="17" customFormat="1" ht="82.5" customHeight="1" thickBot="1" x14ac:dyDescent="0.25">
      <c r="A96" s="87">
        <v>86</v>
      </c>
      <c r="B96" s="37" t="s">
        <v>63</v>
      </c>
      <c r="C96" s="37" t="s">
        <v>64</v>
      </c>
      <c r="D96" s="37" t="s">
        <v>271</v>
      </c>
      <c r="E96" s="37" t="s">
        <v>73</v>
      </c>
      <c r="F96" s="37" t="s">
        <v>54</v>
      </c>
      <c r="G96" s="37" t="s">
        <v>95</v>
      </c>
      <c r="H96" s="37" t="s">
        <v>272</v>
      </c>
      <c r="I96" s="40">
        <v>2</v>
      </c>
      <c r="J96" s="38">
        <v>27</v>
      </c>
      <c r="K96" s="37" t="s">
        <v>48</v>
      </c>
      <c r="L96" s="55">
        <v>5550</v>
      </c>
      <c r="M96" s="75">
        <v>5550</v>
      </c>
      <c r="N96" s="26">
        <v>0</v>
      </c>
      <c r="O96" s="18">
        <v>1</v>
      </c>
      <c r="P96" s="43">
        <v>18</v>
      </c>
      <c r="Q96" s="19">
        <f t="shared" si="13"/>
        <v>0</v>
      </c>
      <c r="R96" s="21">
        <f t="shared" si="14"/>
        <v>0</v>
      </c>
      <c r="S96" s="90">
        <v>0</v>
      </c>
      <c r="T96" s="20">
        <f t="shared" si="23"/>
        <v>0</v>
      </c>
      <c r="U96" s="90">
        <v>0</v>
      </c>
      <c r="V96" s="20">
        <f t="shared" si="15"/>
        <v>0</v>
      </c>
      <c r="W96" s="90">
        <v>0</v>
      </c>
      <c r="X96" s="20">
        <f t="shared" si="16"/>
        <v>0</v>
      </c>
      <c r="Y96" s="90">
        <v>0</v>
      </c>
      <c r="Z96" s="20">
        <f t="shared" si="21"/>
        <v>0</v>
      </c>
      <c r="AA96" s="90">
        <v>0</v>
      </c>
      <c r="AB96" s="22">
        <f t="shared" si="17"/>
        <v>0</v>
      </c>
      <c r="AC96" s="90">
        <v>0</v>
      </c>
      <c r="AD96" s="22">
        <f t="shared" si="18"/>
        <v>0</v>
      </c>
      <c r="AE96" s="20">
        <f t="shared" si="22"/>
        <v>0</v>
      </c>
      <c r="AF96" s="23">
        <f t="shared" si="19"/>
        <v>0</v>
      </c>
      <c r="AG96" s="24">
        <f t="shared" si="20"/>
        <v>0</v>
      </c>
    </row>
    <row r="97" spans="1:33" s="17" customFormat="1" ht="82.5" customHeight="1" thickBot="1" x14ac:dyDescent="0.25">
      <c r="A97" s="25">
        <v>87</v>
      </c>
      <c r="B97" s="37" t="s">
        <v>63</v>
      </c>
      <c r="C97" s="37" t="s">
        <v>64</v>
      </c>
      <c r="D97" s="37" t="s">
        <v>273</v>
      </c>
      <c r="E97" s="37" t="s">
        <v>73</v>
      </c>
      <c r="F97" s="37" t="s">
        <v>54</v>
      </c>
      <c r="G97" s="37" t="s">
        <v>95</v>
      </c>
      <c r="H97" s="37" t="s">
        <v>272</v>
      </c>
      <c r="I97" s="40">
        <v>1</v>
      </c>
      <c r="J97" s="38">
        <v>27</v>
      </c>
      <c r="K97" s="37" t="s">
        <v>48</v>
      </c>
      <c r="L97" s="55">
        <v>8085</v>
      </c>
      <c r="M97" s="75">
        <v>8085</v>
      </c>
      <c r="N97" s="26">
        <v>0</v>
      </c>
      <c r="O97" s="25">
        <v>1</v>
      </c>
      <c r="P97" s="43">
        <v>18</v>
      </c>
      <c r="Q97" s="27">
        <f t="shared" si="13"/>
        <v>0</v>
      </c>
      <c r="R97" s="28">
        <f t="shared" si="14"/>
        <v>0</v>
      </c>
      <c r="S97" s="91">
        <v>0</v>
      </c>
      <c r="T97" s="28">
        <f t="shared" si="23"/>
        <v>0</v>
      </c>
      <c r="U97" s="90">
        <v>0</v>
      </c>
      <c r="V97" s="20">
        <f t="shared" si="15"/>
        <v>0</v>
      </c>
      <c r="W97" s="90">
        <v>0</v>
      </c>
      <c r="X97" s="20">
        <f t="shared" si="16"/>
        <v>0</v>
      </c>
      <c r="Y97" s="90">
        <v>0</v>
      </c>
      <c r="Z97" s="20">
        <f t="shared" si="21"/>
        <v>0</v>
      </c>
      <c r="AA97" s="90">
        <v>0</v>
      </c>
      <c r="AB97" s="22">
        <f t="shared" si="17"/>
        <v>0</v>
      </c>
      <c r="AC97" s="90">
        <v>0</v>
      </c>
      <c r="AD97" s="22">
        <f t="shared" si="18"/>
        <v>0</v>
      </c>
      <c r="AE97" s="20">
        <f t="shared" si="22"/>
        <v>0</v>
      </c>
      <c r="AF97" s="23">
        <f t="shared" si="19"/>
        <v>0</v>
      </c>
      <c r="AG97" s="24">
        <f t="shared" si="20"/>
        <v>0</v>
      </c>
    </row>
    <row r="98" spans="1:33" s="17" customFormat="1" ht="82.5" customHeight="1" thickBot="1" x14ac:dyDescent="0.25">
      <c r="A98" s="25">
        <v>88</v>
      </c>
      <c r="B98" s="37" t="s">
        <v>63</v>
      </c>
      <c r="C98" s="37" t="s">
        <v>64</v>
      </c>
      <c r="D98" s="37" t="s">
        <v>275</v>
      </c>
      <c r="E98" s="37" t="s">
        <v>73</v>
      </c>
      <c r="F98" s="37" t="s">
        <v>54</v>
      </c>
      <c r="G98" s="37" t="s">
        <v>95</v>
      </c>
      <c r="H98" s="37" t="s">
        <v>272</v>
      </c>
      <c r="I98" s="37" t="s">
        <v>276</v>
      </c>
      <c r="J98" s="38">
        <v>5</v>
      </c>
      <c r="K98" s="37" t="s">
        <v>48</v>
      </c>
      <c r="L98" s="55">
        <v>597</v>
      </c>
      <c r="M98" s="75">
        <v>597</v>
      </c>
      <c r="N98" s="26">
        <v>0</v>
      </c>
      <c r="O98" s="25">
        <v>1</v>
      </c>
      <c r="P98" s="43">
        <v>18</v>
      </c>
      <c r="Q98" s="27">
        <f t="shared" si="13"/>
        <v>0</v>
      </c>
      <c r="R98" s="28">
        <f t="shared" si="14"/>
        <v>0</v>
      </c>
      <c r="S98" s="91">
        <v>0</v>
      </c>
      <c r="T98" s="28">
        <f t="shared" si="23"/>
        <v>0</v>
      </c>
      <c r="U98" s="90">
        <v>0</v>
      </c>
      <c r="V98" s="20">
        <f t="shared" si="15"/>
        <v>0</v>
      </c>
      <c r="W98" s="90">
        <v>0</v>
      </c>
      <c r="X98" s="20">
        <f t="shared" si="16"/>
        <v>0</v>
      </c>
      <c r="Y98" s="90">
        <v>0</v>
      </c>
      <c r="Z98" s="20">
        <f t="shared" si="21"/>
        <v>0</v>
      </c>
      <c r="AA98" s="90">
        <v>0</v>
      </c>
      <c r="AB98" s="22">
        <f t="shared" si="17"/>
        <v>0</v>
      </c>
      <c r="AC98" s="90">
        <v>0</v>
      </c>
      <c r="AD98" s="22">
        <f t="shared" si="18"/>
        <v>0</v>
      </c>
      <c r="AE98" s="20">
        <f t="shared" si="22"/>
        <v>0</v>
      </c>
      <c r="AF98" s="23">
        <f t="shared" si="19"/>
        <v>0</v>
      </c>
      <c r="AG98" s="24">
        <f t="shared" si="20"/>
        <v>0</v>
      </c>
    </row>
    <row r="99" spans="1:33" s="17" customFormat="1" ht="82.5" customHeight="1" thickBot="1" x14ac:dyDescent="0.25">
      <c r="A99" s="25">
        <v>89</v>
      </c>
      <c r="B99" s="37" t="s">
        <v>63</v>
      </c>
      <c r="C99" s="37" t="s">
        <v>64</v>
      </c>
      <c r="D99" s="37" t="s">
        <v>277</v>
      </c>
      <c r="E99" s="37" t="s">
        <v>73</v>
      </c>
      <c r="F99" s="37" t="s">
        <v>88</v>
      </c>
      <c r="G99" s="37" t="s">
        <v>87</v>
      </c>
      <c r="H99" s="37" t="s">
        <v>278</v>
      </c>
      <c r="I99" s="37" t="s">
        <v>279</v>
      </c>
      <c r="J99" s="38">
        <v>9</v>
      </c>
      <c r="K99" s="37" t="s">
        <v>48</v>
      </c>
      <c r="L99" s="55">
        <v>4293</v>
      </c>
      <c r="M99" s="75">
        <v>4293</v>
      </c>
      <c r="N99" s="26">
        <v>0</v>
      </c>
      <c r="O99" s="25">
        <v>1</v>
      </c>
      <c r="P99" s="43">
        <v>18</v>
      </c>
      <c r="Q99" s="27">
        <f t="shared" si="13"/>
        <v>0</v>
      </c>
      <c r="R99" s="28">
        <f t="shared" si="14"/>
        <v>0</v>
      </c>
      <c r="S99" s="91">
        <v>0</v>
      </c>
      <c r="T99" s="28">
        <f t="shared" si="23"/>
        <v>0</v>
      </c>
      <c r="U99" s="90">
        <v>0</v>
      </c>
      <c r="V99" s="20">
        <f t="shared" si="15"/>
        <v>0</v>
      </c>
      <c r="W99" s="90">
        <v>0</v>
      </c>
      <c r="X99" s="20">
        <f t="shared" si="16"/>
        <v>0</v>
      </c>
      <c r="Y99" s="90">
        <v>0</v>
      </c>
      <c r="Z99" s="20">
        <f t="shared" si="21"/>
        <v>0</v>
      </c>
      <c r="AA99" s="90">
        <v>0</v>
      </c>
      <c r="AB99" s="22">
        <f t="shared" si="17"/>
        <v>0</v>
      </c>
      <c r="AC99" s="90">
        <v>0</v>
      </c>
      <c r="AD99" s="22">
        <f t="shared" si="18"/>
        <v>0</v>
      </c>
      <c r="AE99" s="20">
        <f t="shared" si="22"/>
        <v>0</v>
      </c>
      <c r="AF99" s="23">
        <f t="shared" si="19"/>
        <v>0</v>
      </c>
      <c r="AG99" s="24">
        <f t="shared" si="20"/>
        <v>0</v>
      </c>
    </row>
    <row r="100" spans="1:33" s="17" customFormat="1" ht="82.5" customHeight="1" thickBot="1" x14ac:dyDescent="0.25">
      <c r="A100" s="25">
        <v>90</v>
      </c>
      <c r="B100" s="37" t="s">
        <v>63</v>
      </c>
      <c r="C100" s="37" t="s">
        <v>64</v>
      </c>
      <c r="D100" s="37" t="s">
        <v>280</v>
      </c>
      <c r="E100" s="37" t="s">
        <v>73</v>
      </c>
      <c r="F100" s="37" t="s">
        <v>88</v>
      </c>
      <c r="G100" s="37" t="s">
        <v>87</v>
      </c>
      <c r="H100" s="37" t="s">
        <v>278</v>
      </c>
      <c r="I100" s="37" t="s">
        <v>281</v>
      </c>
      <c r="J100" s="38">
        <v>9</v>
      </c>
      <c r="K100" s="37" t="s">
        <v>48</v>
      </c>
      <c r="L100" s="55">
        <v>1977</v>
      </c>
      <c r="M100" s="75">
        <v>1977</v>
      </c>
      <c r="N100" s="26">
        <v>0</v>
      </c>
      <c r="O100" s="25">
        <v>1</v>
      </c>
      <c r="P100" s="43">
        <v>18</v>
      </c>
      <c r="Q100" s="27">
        <f t="shared" si="13"/>
        <v>0</v>
      </c>
      <c r="R100" s="28">
        <f t="shared" si="14"/>
        <v>0</v>
      </c>
      <c r="S100" s="91">
        <v>0</v>
      </c>
      <c r="T100" s="28">
        <f t="shared" si="23"/>
        <v>0</v>
      </c>
      <c r="U100" s="90">
        <v>0</v>
      </c>
      <c r="V100" s="20">
        <f t="shared" si="15"/>
        <v>0</v>
      </c>
      <c r="W100" s="90">
        <v>0</v>
      </c>
      <c r="X100" s="20">
        <f t="shared" si="16"/>
        <v>0</v>
      </c>
      <c r="Y100" s="90">
        <v>0</v>
      </c>
      <c r="Z100" s="20">
        <f t="shared" si="21"/>
        <v>0</v>
      </c>
      <c r="AA100" s="90">
        <v>0</v>
      </c>
      <c r="AB100" s="22">
        <f t="shared" si="17"/>
        <v>0</v>
      </c>
      <c r="AC100" s="90">
        <v>0</v>
      </c>
      <c r="AD100" s="22">
        <f t="shared" si="18"/>
        <v>0</v>
      </c>
      <c r="AE100" s="20">
        <f t="shared" si="22"/>
        <v>0</v>
      </c>
      <c r="AF100" s="23">
        <f t="shared" si="19"/>
        <v>0</v>
      </c>
      <c r="AG100" s="24">
        <f t="shared" si="20"/>
        <v>0</v>
      </c>
    </row>
    <row r="101" spans="1:33" s="17" customFormat="1" ht="82.5" customHeight="1" thickBot="1" x14ac:dyDescent="0.25">
      <c r="A101" s="25">
        <v>91</v>
      </c>
      <c r="B101" s="37" t="s">
        <v>63</v>
      </c>
      <c r="C101" s="37" t="s">
        <v>64</v>
      </c>
      <c r="D101" s="37" t="s">
        <v>282</v>
      </c>
      <c r="E101" s="37" t="s">
        <v>78</v>
      </c>
      <c r="F101" s="37" t="s">
        <v>54</v>
      </c>
      <c r="G101" s="37" t="s">
        <v>95</v>
      </c>
      <c r="H101" s="37" t="s">
        <v>283</v>
      </c>
      <c r="I101" s="81"/>
      <c r="J101" s="38">
        <v>27</v>
      </c>
      <c r="K101" s="37" t="s">
        <v>48</v>
      </c>
      <c r="L101" s="55">
        <v>18720</v>
      </c>
      <c r="M101" s="75">
        <v>18720</v>
      </c>
      <c r="N101" s="26">
        <v>0</v>
      </c>
      <c r="O101" s="25">
        <v>1</v>
      </c>
      <c r="P101" s="43">
        <v>18</v>
      </c>
      <c r="Q101" s="27">
        <f t="shared" si="13"/>
        <v>0</v>
      </c>
      <c r="R101" s="28">
        <f t="shared" si="14"/>
        <v>0</v>
      </c>
      <c r="S101" s="91">
        <v>0</v>
      </c>
      <c r="T101" s="28">
        <f t="shared" si="23"/>
        <v>0</v>
      </c>
      <c r="U101" s="90">
        <v>0</v>
      </c>
      <c r="V101" s="20">
        <f t="shared" si="15"/>
        <v>0</v>
      </c>
      <c r="W101" s="90">
        <v>0</v>
      </c>
      <c r="X101" s="20">
        <f t="shared" si="16"/>
        <v>0</v>
      </c>
      <c r="Y101" s="90">
        <v>0</v>
      </c>
      <c r="Z101" s="20">
        <f t="shared" si="21"/>
        <v>0</v>
      </c>
      <c r="AA101" s="90">
        <v>0</v>
      </c>
      <c r="AB101" s="22">
        <f t="shared" si="17"/>
        <v>0</v>
      </c>
      <c r="AC101" s="90">
        <v>0</v>
      </c>
      <c r="AD101" s="22">
        <f t="shared" si="18"/>
        <v>0</v>
      </c>
      <c r="AE101" s="20">
        <f t="shared" si="22"/>
        <v>0</v>
      </c>
      <c r="AF101" s="23">
        <f t="shared" si="19"/>
        <v>0</v>
      </c>
      <c r="AG101" s="24">
        <f t="shared" si="20"/>
        <v>0</v>
      </c>
    </row>
    <row r="102" spans="1:33" s="17" customFormat="1" ht="82.5" customHeight="1" thickBot="1" x14ac:dyDescent="0.25">
      <c r="A102" s="25">
        <v>92</v>
      </c>
      <c r="B102" s="37" t="s">
        <v>63</v>
      </c>
      <c r="C102" s="37" t="s">
        <v>64</v>
      </c>
      <c r="D102" s="37" t="s">
        <v>284</v>
      </c>
      <c r="E102" s="37" t="s">
        <v>73</v>
      </c>
      <c r="F102" s="37" t="s">
        <v>114</v>
      </c>
      <c r="G102" s="37" t="s">
        <v>95</v>
      </c>
      <c r="H102" s="37" t="s">
        <v>285</v>
      </c>
      <c r="I102" s="81"/>
      <c r="J102" s="38">
        <v>15</v>
      </c>
      <c r="K102" s="37" t="s">
        <v>48</v>
      </c>
      <c r="L102" s="55">
        <v>198420</v>
      </c>
      <c r="M102" s="75">
        <v>198420</v>
      </c>
      <c r="N102" s="26">
        <v>0</v>
      </c>
      <c r="O102" s="25">
        <v>1</v>
      </c>
      <c r="P102" s="43">
        <v>18</v>
      </c>
      <c r="Q102" s="27">
        <f t="shared" si="13"/>
        <v>0</v>
      </c>
      <c r="R102" s="28">
        <f t="shared" si="14"/>
        <v>0</v>
      </c>
      <c r="S102" s="91">
        <v>0</v>
      </c>
      <c r="T102" s="28">
        <f t="shared" si="23"/>
        <v>0</v>
      </c>
      <c r="U102" s="90">
        <v>0</v>
      </c>
      <c r="V102" s="20">
        <f t="shared" si="15"/>
        <v>0</v>
      </c>
      <c r="W102" s="90">
        <v>0</v>
      </c>
      <c r="X102" s="20">
        <f t="shared" si="16"/>
        <v>0</v>
      </c>
      <c r="Y102" s="90">
        <v>0</v>
      </c>
      <c r="Z102" s="20">
        <f t="shared" si="21"/>
        <v>0</v>
      </c>
      <c r="AA102" s="90">
        <v>0</v>
      </c>
      <c r="AB102" s="22">
        <f t="shared" si="17"/>
        <v>0</v>
      </c>
      <c r="AC102" s="90">
        <v>0</v>
      </c>
      <c r="AD102" s="22">
        <f t="shared" si="18"/>
        <v>0</v>
      </c>
      <c r="AE102" s="20">
        <f t="shared" si="22"/>
        <v>0</v>
      </c>
      <c r="AF102" s="23">
        <f t="shared" si="19"/>
        <v>0</v>
      </c>
      <c r="AG102" s="24">
        <f t="shared" si="20"/>
        <v>0</v>
      </c>
    </row>
    <row r="103" spans="1:33" s="17" customFormat="1" ht="82.5" customHeight="1" thickBot="1" x14ac:dyDescent="0.25">
      <c r="A103" s="25">
        <v>93</v>
      </c>
      <c r="B103" s="37" t="s">
        <v>63</v>
      </c>
      <c r="C103" s="37" t="s">
        <v>64</v>
      </c>
      <c r="D103" s="37" t="s">
        <v>286</v>
      </c>
      <c r="E103" s="37" t="s">
        <v>85</v>
      </c>
      <c r="F103" s="37" t="s">
        <v>114</v>
      </c>
      <c r="G103" s="37" t="s">
        <v>95</v>
      </c>
      <c r="H103" s="37" t="s">
        <v>287</v>
      </c>
      <c r="I103" s="81"/>
      <c r="J103" s="38">
        <v>27</v>
      </c>
      <c r="K103" s="37" t="s">
        <v>48</v>
      </c>
      <c r="L103" s="55">
        <v>101283</v>
      </c>
      <c r="M103" s="75">
        <v>101283</v>
      </c>
      <c r="N103" s="26">
        <v>0</v>
      </c>
      <c r="O103" s="25">
        <v>1</v>
      </c>
      <c r="P103" s="43">
        <v>18</v>
      </c>
      <c r="Q103" s="27">
        <f t="shared" si="13"/>
        <v>0</v>
      </c>
      <c r="R103" s="28">
        <f t="shared" si="14"/>
        <v>0</v>
      </c>
      <c r="S103" s="91">
        <v>0</v>
      </c>
      <c r="T103" s="28">
        <f t="shared" si="23"/>
        <v>0</v>
      </c>
      <c r="U103" s="90">
        <v>0</v>
      </c>
      <c r="V103" s="20">
        <f t="shared" si="15"/>
        <v>0</v>
      </c>
      <c r="W103" s="90">
        <v>0</v>
      </c>
      <c r="X103" s="20">
        <f t="shared" si="16"/>
        <v>0</v>
      </c>
      <c r="Y103" s="90">
        <v>0</v>
      </c>
      <c r="Z103" s="20">
        <f t="shared" si="21"/>
        <v>0</v>
      </c>
      <c r="AA103" s="90">
        <v>0</v>
      </c>
      <c r="AB103" s="22">
        <f t="shared" si="17"/>
        <v>0</v>
      </c>
      <c r="AC103" s="90">
        <v>0</v>
      </c>
      <c r="AD103" s="22">
        <f t="shared" si="18"/>
        <v>0</v>
      </c>
      <c r="AE103" s="20">
        <f t="shared" si="22"/>
        <v>0</v>
      </c>
      <c r="AF103" s="23">
        <f t="shared" si="19"/>
        <v>0</v>
      </c>
      <c r="AG103" s="24">
        <f t="shared" si="20"/>
        <v>0</v>
      </c>
    </row>
    <row r="104" spans="1:33" s="17" customFormat="1" ht="82.5" customHeight="1" thickBot="1" x14ac:dyDescent="0.25">
      <c r="A104" s="25">
        <v>94</v>
      </c>
      <c r="B104" s="37" t="s">
        <v>63</v>
      </c>
      <c r="C104" s="37" t="s">
        <v>64</v>
      </c>
      <c r="D104" s="37" t="s">
        <v>288</v>
      </c>
      <c r="E104" s="37" t="s">
        <v>78</v>
      </c>
      <c r="F104" s="37" t="s">
        <v>114</v>
      </c>
      <c r="G104" s="37" t="s">
        <v>95</v>
      </c>
      <c r="H104" s="37" t="s">
        <v>287</v>
      </c>
      <c r="I104" s="81"/>
      <c r="J104" s="38">
        <v>27</v>
      </c>
      <c r="K104" s="37" t="s">
        <v>48</v>
      </c>
      <c r="L104" s="55">
        <v>86520</v>
      </c>
      <c r="M104" s="75">
        <v>86520</v>
      </c>
      <c r="N104" s="26">
        <v>0</v>
      </c>
      <c r="O104" s="25">
        <v>1</v>
      </c>
      <c r="P104" s="43">
        <v>18</v>
      </c>
      <c r="Q104" s="27">
        <f t="shared" si="13"/>
        <v>0</v>
      </c>
      <c r="R104" s="28">
        <f t="shared" si="14"/>
        <v>0</v>
      </c>
      <c r="S104" s="91">
        <v>0</v>
      </c>
      <c r="T104" s="28">
        <f t="shared" si="23"/>
        <v>0</v>
      </c>
      <c r="U104" s="90">
        <v>0</v>
      </c>
      <c r="V104" s="20">
        <f t="shared" si="15"/>
        <v>0</v>
      </c>
      <c r="W104" s="90">
        <v>0</v>
      </c>
      <c r="X104" s="20">
        <f t="shared" si="16"/>
        <v>0</v>
      </c>
      <c r="Y104" s="90">
        <v>0</v>
      </c>
      <c r="Z104" s="20">
        <f t="shared" si="21"/>
        <v>0</v>
      </c>
      <c r="AA104" s="90">
        <v>0</v>
      </c>
      <c r="AB104" s="22">
        <f t="shared" si="17"/>
        <v>0</v>
      </c>
      <c r="AC104" s="90">
        <v>0</v>
      </c>
      <c r="AD104" s="22">
        <f t="shared" si="18"/>
        <v>0</v>
      </c>
      <c r="AE104" s="20">
        <f t="shared" si="22"/>
        <v>0</v>
      </c>
      <c r="AF104" s="23">
        <f t="shared" si="19"/>
        <v>0</v>
      </c>
      <c r="AG104" s="24">
        <f t="shared" si="20"/>
        <v>0</v>
      </c>
    </row>
    <row r="105" spans="1:33" s="17" customFormat="1" ht="82.5" customHeight="1" thickBot="1" x14ac:dyDescent="0.25">
      <c r="A105" s="29">
        <v>95</v>
      </c>
      <c r="B105" s="37" t="s">
        <v>63</v>
      </c>
      <c r="C105" s="37" t="s">
        <v>64</v>
      </c>
      <c r="D105" s="37" t="s">
        <v>289</v>
      </c>
      <c r="E105" s="37" t="s">
        <v>290</v>
      </c>
      <c r="F105" s="37" t="s">
        <v>229</v>
      </c>
      <c r="G105" s="37" t="s">
        <v>228</v>
      </c>
      <c r="H105" s="37" t="s">
        <v>291</v>
      </c>
      <c r="I105" s="37" t="s">
        <v>292</v>
      </c>
      <c r="J105" s="38">
        <v>7</v>
      </c>
      <c r="K105" s="37" t="s">
        <v>48</v>
      </c>
      <c r="L105" s="55">
        <v>1350</v>
      </c>
      <c r="M105" s="75">
        <v>1350</v>
      </c>
      <c r="N105" s="26">
        <v>0</v>
      </c>
      <c r="O105" s="29">
        <v>1</v>
      </c>
      <c r="P105" s="43">
        <v>18</v>
      </c>
      <c r="Q105" s="30">
        <f t="shared" si="13"/>
        <v>0</v>
      </c>
      <c r="R105" s="34">
        <f t="shared" si="14"/>
        <v>0</v>
      </c>
      <c r="S105" s="92">
        <v>0</v>
      </c>
      <c r="T105" s="31">
        <f t="shared" si="23"/>
        <v>0</v>
      </c>
      <c r="U105" s="90">
        <v>0</v>
      </c>
      <c r="V105" s="20">
        <f t="shared" si="15"/>
        <v>0</v>
      </c>
      <c r="W105" s="90">
        <v>0</v>
      </c>
      <c r="X105" s="20">
        <f t="shared" si="16"/>
        <v>0</v>
      </c>
      <c r="Y105" s="90">
        <v>0</v>
      </c>
      <c r="Z105" s="20">
        <f t="shared" si="21"/>
        <v>0</v>
      </c>
      <c r="AA105" s="90">
        <v>0</v>
      </c>
      <c r="AB105" s="22">
        <f t="shared" si="17"/>
        <v>0</v>
      </c>
      <c r="AC105" s="90">
        <v>0</v>
      </c>
      <c r="AD105" s="22">
        <f t="shared" si="18"/>
        <v>0</v>
      </c>
      <c r="AE105" s="20">
        <f t="shared" si="22"/>
        <v>0</v>
      </c>
      <c r="AF105" s="23">
        <f t="shared" si="19"/>
        <v>0</v>
      </c>
      <c r="AG105" s="24">
        <f t="shared" si="20"/>
        <v>0</v>
      </c>
    </row>
    <row r="106" spans="1:33" s="17" customFormat="1" ht="82.5" customHeight="1" thickBot="1" x14ac:dyDescent="0.25">
      <c r="A106" s="18">
        <v>96</v>
      </c>
      <c r="B106" s="37" t="s">
        <v>63</v>
      </c>
      <c r="C106" s="37" t="s">
        <v>64</v>
      </c>
      <c r="D106" s="37" t="s">
        <v>293</v>
      </c>
      <c r="E106" s="37" t="s">
        <v>294</v>
      </c>
      <c r="F106" s="37" t="s">
        <v>229</v>
      </c>
      <c r="G106" s="37" t="s">
        <v>228</v>
      </c>
      <c r="H106" s="37" t="s">
        <v>291</v>
      </c>
      <c r="I106" s="37" t="s">
        <v>295</v>
      </c>
      <c r="J106" s="38">
        <v>14</v>
      </c>
      <c r="K106" s="37" t="s">
        <v>48</v>
      </c>
      <c r="L106" s="55">
        <v>3084</v>
      </c>
      <c r="M106" s="75">
        <v>3084</v>
      </c>
      <c r="N106" s="26">
        <v>0</v>
      </c>
      <c r="O106" s="18">
        <v>1</v>
      </c>
      <c r="P106" s="43">
        <v>18</v>
      </c>
      <c r="Q106" s="19">
        <f t="shared" si="13"/>
        <v>0</v>
      </c>
      <c r="R106" s="21">
        <f t="shared" si="14"/>
        <v>0</v>
      </c>
      <c r="S106" s="90">
        <v>0</v>
      </c>
      <c r="T106" s="20">
        <f t="shared" si="23"/>
        <v>0</v>
      </c>
      <c r="U106" s="90">
        <v>0</v>
      </c>
      <c r="V106" s="20">
        <f t="shared" si="15"/>
        <v>0</v>
      </c>
      <c r="W106" s="90">
        <v>0</v>
      </c>
      <c r="X106" s="20">
        <f t="shared" si="16"/>
        <v>0</v>
      </c>
      <c r="Y106" s="90">
        <v>0</v>
      </c>
      <c r="Z106" s="20">
        <f t="shared" si="21"/>
        <v>0</v>
      </c>
      <c r="AA106" s="90">
        <v>0</v>
      </c>
      <c r="AB106" s="22">
        <f t="shared" si="17"/>
        <v>0</v>
      </c>
      <c r="AC106" s="90">
        <v>0</v>
      </c>
      <c r="AD106" s="22">
        <f t="shared" si="18"/>
        <v>0</v>
      </c>
      <c r="AE106" s="20">
        <f t="shared" si="22"/>
        <v>0</v>
      </c>
      <c r="AF106" s="23">
        <f t="shared" si="19"/>
        <v>0</v>
      </c>
      <c r="AG106" s="24">
        <f t="shared" si="20"/>
        <v>0</v>
      </c>
    </row>
    <row r="107" spans="1:33" s="17" customFormat="1" ht="82.5" customHeight="1" thickBot="1" x14ac:dyDescent="0.25">
      <c r="A107" s="25">
        <v>97</v>
      </c>
      <c r="B107" s="37" t="s">
        <v>63</v>
      </c>
      <c r="C107" s="37" t="s">
        <v>64</v>
      </c>
      <c r="D107" s="37" t="s">
        <v>296</v>
      </c>
      <c r="E107" s="37" t="s">
        <v>73</v>
      </c>
      <c r="F107" s="37" t="s">
        <v>229</v>
      </c>
      <c r="G107" s="37" t="s">
        <v>228</v>
      </c>
      <c r="H107" s="37" t="s">
        <v>297</v>
      </c>
      <c r="I107" s="81"/>
      <c r="J107" s="38">
        <v>7</v>
      </c>
      <c r="K107" s="37" t="s">
        <v>48</v>
      </c>
      <c r="L107" s="55">
        <v>5655</v>
      </c>
      <c r="M107" s="75">
        <v>5655</v>
      </c>
      <c r="N107" s="26">
        <v>0</v>
      </c>
      <c r="O107" s="25">
        <v>1</v>
      </c>
      <c r="P107" s="43">
        <v>18</v>
      </c>
      <c r="Q107" s="27">
        <f t="shared" si="13"/>
        <v>0</v>
      </c>
      <c r="R107" s="28">
        <f t="shared" si="14"/>
        <v>0</v>
      </c>
      <c r="S107" s="91">
        <v>0</v>
      </c>
      <c r="T107" s="28">
        <f t="shared" si="23"/>
        <v>0</v>
      </c>
      <c r="U107" s="90">
        <v>0</v>
      </c>
      <c r="V107" s="20">
        <f t="shared" si="15"/>
        <v>0</v>
      </c>
      <c r="W107" s="90">
        <v>0</v>
      </c>
      <c r="X107" s="20">
        <f t="shared" si="16"/>
        <v>0</v>
      </c>
      <c r="Y107" s="90">
        <v>0</v>
      </c>
      <c r="Z107" s="20">
        <f t="shared" si="21"/>
        <v>0</v>
      </c>
      <c r="AA107" s="90">
        <v>0</v>
      </c>
      <c r="AB107" s="22">
        <f t="shared" si="17"/>
        <v>0</v>
      </c>
      <c r="AC107" s="90">
        <v>0</v>
      </c>
      <c r="AD107" s="22">
        <f t="shared" si="18"/>
        <v>0</v>
      </c>
      <c r="AE107" s="20">
        <f t="shared" si="22"/>
        <v>0</v>
      </c>
      <c r="AF107" s="23">
        <f t="shared" si="19"/>
        <v>0</v>
      </c>
      <c r="AG107" s="24">
        <f t="shared" si="20"/>
        <v>0</v>
      </c>
    </row>
    <row r="108" spans="1:33" s="17" customFormat="1" ht="82.5" customHeight="1" thickBot="1" x14ac:dyDescent="0.25">
      <c r="A108" s="25">
        <v>98</v>
      </c>
      <c r="B108" s="37" t="s">
        <v>63</v>
      </c>
      <c r="C108" s="37" t="s">
        <v>64</v>
      </c>
      <c r="D108" s="37" t="s">
        <v>298</v>
      </c>
      <c r="E108" s="37" t="s">
        <v>73</v>
      </c>
      <c r="F108" s="37" t="s">
        <v>229</v>
      </c>
      <c r="G108" s="37" t="s">
        <v>228</v>
      </c>
      <c r="H108" s="37" t="s">
        <v>297</v>
      </c>
      <c r="I108" s="80"/>
      <c r="J108" s="38">
        <v>4</v>
      </c>
      <c r="K108" s="37" t="s">
        <v>48</v>
      </c>
      <c r="L108" s="55">
        <v>2889</v>
      </c>
      <c r="M108" s="75">
        <v>2889</v>
      </c>
      <c r="N108" s="26">
        <v>0</v>
      </c>
      <c r="O108" s="25">
        <v>1</v>
      </c>
      <c r="P108" s="43">
        <v>18</v>
      </c>
      <c r="Q108" s="27">
        <f t="shared" si="13"/>
        <v>0</v>
      </c>
      <c r="R108" s="28">
        <f t="shared" si="14"/>
        <v>0</v>
      </c>
      <c r="S108" s="91">
        <v>0</v>
      </c>
      <c r="T108" s="28">
        <f t="shared" si="23"/>
        <v>0</v>
      </c>
      <c r="U108" s="90">
        <v>0</v>
      </c>
      <c r="V108" s="20">
        <f t="shared" si="15"/>
        <v>0</v>
      </c>
      <c r="W108" s="90">
        <v>0</v>
      </c>
      <c r="X108" s="20">
        <f t="shared" si="16"/>
        <v>0</v>
      </c>
      <c r="Y108" s="90">
        <v>0</v>
      </c>
      <c r="Z108" s="20">
        <f t="shared" si="21"/>
        <v>0</v>
      </c>
      <c r="AA108" s="90">
        <v>0</v>
      </c>
      <c r="AB108" s="22">
        <f t="shared" si="17"/>
        <v>0</v>
      </c>
      <c r="AC108" s="90">
        <v>0</v>
      </c>
      <c r="AD108" s="22">
        <f t="shared" si="18"/>
        <v>0</v>
      </c>
      <c r="AE108" s="20">
        <f t="shared" si="22"/>
        <v>0</v>
      </c>
      <c r="AF108" s="23">
        <f t="shared" si="19"/>
        <v>0</v>
      </c>
      <c r="AG108" s="24">
        <f t="shared" si="20"/>
        <v>0</v>
      </c>
    </row>
    <row r="109" spans="1:33" s="17" customFormat="1" ht="82.5" customHeight="1" thickBot="1" x14ac:dyDescent="0.25">
      <c r="A109" s="25">
        <v>99</v>
      </c>
      <c r="B109" s="37" t="s">
        <v>63</v>
      </c>
      <c r="C109" s="37" t="s">
        <v>64</v>
      </c>
      <c r="D109" s="37" t="s">
        <v>299</v>
      </c>
      <c r="E109" s="37" t="s">
        <v>73</v>
      </c>
      <c r="F109" s="37" t="s">
        <v>229</v>
      </c>
      <c r="G109" s="37" t="s">
        <v>228</v>
      </c>
      <c r="H109" s="37" t="s">
        <v>297</v>
      </c>
      <c r="I109" s="37" t="s">
        <v>300</v>
      </c>
      <c r="J109" s="38">
        <v>7</v>
      </c>
      <c r="K109" s="37" t="s">
        <v>48</v>
      </c>
      <c r="L109" s="55">
        <v>7425</v>
      </c>
      <c r="M109" s="75">
        <v>7425</v>
      </c>
      <c r="N109" s="26">
        <v>0</v>
      </c>
      <c r="O109" s="25">
        <v>1</v>
      </c>
      <c r="P109" s="43">
        <v>18</v>
      </c>
      <c r="Q109" s="27">
        <f t="shared" si="13"/>
        <v>0</v>
      </c>
      <c r="R109" s="28">
        <f t="shared" si="14"/>
        <v>0</v>
      </c>
      <c r="S109" s="91">
        <v>0</v>
      </c>
      <c r="T109" s="28">
        <f t="shared" si="23"/>
        <v>0</v>
      </c>
      <c r="U109" s="90">
        <v>0</v>
      </c>
      <c r="V109" s="20">
        <f t="shared" si="15"/>
        <v>0</v>
      </c>
      <c r="W109" s="90">
        <v>0</v>
      </c>
      <c r="X109" s="20">
        <f t="shared" si="16"/>
        <v>0</v>
      </c>
      <c r="Y109" s="90">
        <v>0</v>
      </c>
      <c r="Z109" s="20">
        <f t="shared" si="21"/>
        <v>0</v>
      </c>
      <c r="AA109" s="90">
        <v>0</v>
      </c>
      <c r="AB109" s="22">
        <f t="shared" si="17"/>
        <v>0</v>
      </c>
      <c r="AC109" s="90">
        <v>0</v>
      </c>
      <c r="AD109" s="22">
        <f t="shared" si="18"/>
        <v>0</v>
      </c>
      <c r="AE109" s="20">
        <f t="shared" si="22"/>
        <v>0</v>
      </c>
      <c r="AF109" s="23">
        <f t="shared" si="19"/>
        <v>0</v>
      </c>
      <c r="AG109" s="24">
        <f t="shared" si="20"/>
        <v>0</v>
      </c>
    </row>
    <row r="110" spans="1:33" s="17" customFormat="1" ht="82.5" customHeight="1" thickBot="1" x14ac:dyDescent="0.25">
      <c r="A110" s="25">
        <v>100</v>
      </c>
      <c r="B110" s="37" t="s">
        <v>63</v>
      </c>
      <c r="C110" s="37" t="s">
        <v>64</v>
      </c>
      <c r="D110" s="37" t="s">
        <v>301</v>
      </c>
      <c r="E110" s="37" t="s">
        <v>73</v>
      </c>
      <c r="F110" s="37" t="s">
        <v>229</v>
      </c>
      <c r="G110" s="37" t="s">
        <v>228</v>
      </c>
      <c r="H110" s="37" t="s">
        <v>297</v>
      </c>
      <c r="I110" s="37" t="s">
        <v>302</v>
      </c>
      <c r="J110" s="38">
        <v>4</v>
      </c>
      <c r="K110" s="37" t="s">
        <v>48</v>
      </c>
      <c r="L110" s="55">
        <v>138</v>
      </c>
      <c r="M110" s="75">
        <v>138</v>
      </c>
      <c r="N110" s="26">
        <v>0</v>
      </c>
      <c r="O110" s="25">
        <v>1</v>
      </c>
      <c r="P110" s="43">
        <v>18</v>
      </c>
      <c r="Q110" s="27">
        <f t="shared" si="13"/>
        <v>0</v>
      </c>
      <c r="R110" s="28">
        <f t="shared" si="14"/>
        <v>0</v>
      </c>
      <c r="S110" s="91">
        <v>0</v>
      </c>
      <c r="T110" s="28">
        <f t="shared" ref="T110:T115" si="24">S110*P110</f>
        <v>0</v>
      </c>
      <c r="U110" s="90">
        <v>0</v>
      </c>
      <c r="V110" s="20">
        <f t="shared" si="15"/>
        <v>0</v>
      </c>
      <c r="W110" s="90">
        <v>0</v>
      </c>
      <c r="X110" s="20">
        <f t="shared" si="16"/>
        <v>0</v>
      </c>
      <c r="Y110" s="90">
        <v>0</v>
      </c>
      <c r="Z110" s="20">
        <f t="shared" si="21"/>
        <v>0</v>
      </c>
      <c r="AA110" s="90">
        <v>0</v>
      </c>
      <c r="AB110" s="22">
        <f t="shared" si="17"/>
        <v>0</v>
      </c>
      <c r="AC110" s="90">
        <v>0</v>
      </c>
      <c r="AD110" s="22">
        <f t="shared" si="18"/>
        <v>0</v>
      </c>
      <c r="AE110" s="20">
        <f t="shared" si="22"/>
        <v>0</v>
      </c>
      <c r="AF110" s="23">
        <f t="shared" si="19"/>
        <v>0</v>
      </c>
      <c r="AG110" s="24">
        <f t="shared" si="20"/>
        <v>0</v>
      </c>
    </row>
    <row r="111" spans="1:33" s="17" customFormat="1" ht="82.5" customHeight="1" thickBot="1" x14ac:dyDescent="0.25">
      <c r="A111" s="25">
        <v>101</v>
      </c>
      <c r="B111" s="37" t="s">
        <v>63</v>
      </c>
      <c r="C111" s="37" t="s">
        <v>64</v>
      </c>
      <c r="D111" s="37" t="s">
        <v>303</v>
      </c>
      <c r="E111" s="37" t="s">
        <v>78</v>
      </c>
      <c r="F111" s="37" t="s">
        <v>229</v>
      </c>
      <c r="G111" s="37" t="s">
        <v>228</v>
      </c>
      <c r="H111" s="37" t="s">
        <v>304</v>
      </c>
      <c r="I111" s="37" t="s">
        <v>305</v>
      </c>
      <c r="J111" s="38">
        <v>27</v>
      </c>
      <c r="K111" s="37" t="s">
        <v>48</v>
      </c>
      <c r="L111" s="55">
        <v>10863</v>
      </c>
      <c r="M111" s="75">
        <v>10863</v>
      </c>
      <c r="N111" s="26">
        <v>0</v>
      </c>
      <c r="O111" s="25">
        <v>1</v>
      </c>
      <c r="P111" s="43">
        <v>18</v>
      </c>
      <c r="Q111" s="27">
        <f t="shared" si="13"/>
        <v>0</v>
      </c>
      <c r="R111" s="28">
        <f t="shared" si="14"/>
        <v>0</v>
      </c>
      <c r="S111" s="91">
        <v>0</v>
      </c>
      <c r="T111" s="28">
        <f t="shared" si="24"/>
        <v>0</v>
      </c>
      <c r="U111" s="90">
        <v>0</v>
      </c>
      <c r="V111" s="20">
        <f t="shared" si="15"/>
        <v>0</v>
      </c>
      <c r="W111" s="90">
        <v>0</v>
      </c>
      <c r="X111" s="20">
        <f t="shared" si="16"/>
        <v>0</v>
      </c>
      <c r="Y111" s="90">
        <v>0</v>
      </c>
      <c r="Z111" s="20">
        <f t="shared" si="21"/>
        <v>0</v>
      </c>
      <c r="AA111" s="90">
        <v>0</v>
      </c>
      <c r="AB111" s="22">
        <f t="shared" si="17"/>
        <v>0</v>
      </c>
      <c r="AC111" s="90">
        <v>0</v>
      </c>
      <c r="AD111" s="22">
        <f t="shared" si="18"/>
        <v>0</v>
      </c>
      <c r="AE111" s="20">
        <f t="shared" si="22"/>
        <v>0</v>
      </c>
      <c r="AF111" s="23">
        <f t="shared" si="19"/>
        <v>0</v>
      </c>
      <c r="AG111" s="24">
        <f t="shared" si="20"/>
        <v>0</v>
      </c>
    </row>
    <row r="112" spans="1:33" s="17" customFormat="1" ht="82.5" customHeight="1" thickBot="1" x14ac:dyDescent="0.25">
      <c r="A112" s="25">
        <v>102</v>
      </c>
      <c r="B112" s="37" t="s">
        <v>63</v>
      </c>
      <c r="C112" s="37" t="s">
        <v>64</v>
      </c>
      <c r="D112" s="37" t="s">
        <v>306</v>
      </c>
      <c r="E112" s="37" t="s">
        <v>73</v>
      </c>
      <c r="F112" s="37" t="s">
        <v>229</v>
      </c>
      <c r="G112" s="37" t="s">
        <v>228</v>
      </c>
      <c r="H112" s="37" t="s">
        <v>304</v>
      </c>
      <c r="I112" s="37" t="s">
        <v>307</v>
      </c>
      <c r="J112" s="38">
        <v>14</v>
      </c>
      <c r="K112" s="37" t="s">
        <v>48</v>
      </c>
      <c r="L112" s="55">
        <v>525</v>
      </c>
      <c r="M112" s="75">
        <v>525</v>
      </c>
      <c r="N112" s="26">
        <v>0</v>
      </c>
      <c r="O112" s="25">
        <v>1</v>
      </c>
      <c r="P112" s="43">
        <v>18</v>
      </c>
      <c r="Q112" s="27">
        <f t="shared" si="13"/>
        <v>0</v>
      </c>
      <c r="R112" s="28">
        <f t="shared" si="14"/>
        <v>0</v>
      </c>
      <c r="S112" s="91">
        <v>0</v>
      </c>
      <c r="T112" s="28">
        <f t="shared" si="24"/>
        <v>0</v>
      </c>
      <c r="U112" s="90">
        <v>0</v>
      </c>
      <c r="V112" s="20">
        <f t="shared" si="15"/>
        <v>0</v>
      </c>
      <c r="W112" s="90">
        <v>0</v>
      </c>
      <c r="X112" s="20">
        <f t="shared" si="16"/>
        <v>0</v>
      </c>
      <c r="Y112" s="90">
        <v>0</v>
      </c>
      <c r="Z112" s="20">
        <f t="shared" si="21"/>
        <v>0</v>
      </c>
      <c r="AA112" s="90">
        <v>0</v>
      </c>
      <c r="AB112" s="22">
        <f t="shared" si="17"/>
        <v>0</v>
      </c>
      <c r="AC112" s="90">
        <v>0</v>
      </c>
      <c r="AD112" s="22">
        <f t="shared" si="18"/>
        <v>0</v>
      </c>
      <c r="AE112" s="20">
        <f t="shared" si="22"/>
        <v>0</v>
      </c>
      <c r="AF112" s="23">
        <f t="shared" si="19"/>
        <v>0</v>
      </c>
      <c r="AG112" s="24">
        <f t="shared" si="20"/>
        <v>0</v>
      </c>
    </row>
    <row r="113" spans="1:33" s="17" customFormat="1" ht="82.5" customHeight="1" thickBot="1" x14ac:dyDescent="0.25">
      <c r="A113" s="25">
        <v>103</v>
      </c>
      <c r="B113" s="37" t="s">
        <v>63</v>
      </c>
      <c r="C113" s="37" t="s">
        <v>64</v>
      </c>
      <c r="D113" s="37" t="s">
        <v>308</v>
      </c>
      <c r="E113" s="37" t="s">
        <v>143</v>
      </c>
      <c r="F113" s="37" t="s">
        <v>229</v>
      </c>
      <c r="G113" s="37" t="s">
        <v>228</v>
      </c>
      <c r="H113" s="37" t="s">
        <v>304</v>
      </c>
      <c r="I113" s="37" t="s">
        <v>309</v>
      </c>
      <c r="J113" s="38">
        <v>22</v>
      </c>
      <c r="K113" s="37" t="s">
        <v>48</v>
      </c>
      <c r="L113" s="55">
        <v>7344</v>
      </c>
      <c r="M113" s="75">
        <v>7344</v>
      </c>
      <c r="N113" s="26">
        <v>0</v>
      </c>
      <c r="O113" s="25">
        <v>1</v>
      </c>
      <c r="P113" s="43">
        <v>18</v>
      </c>
      <c r="Q113" s="27">
        <f t="shared" si="13"/>
        <v>0</v>
      </c>
      <c r="R113" s="28">
        <f t="shared" si="14"/>
        <v>0</v>
      </c>
      <c r="S113" s="91">
        <v>0</v>
      </c>
      <c r="T113" s="28">
        <f t="shared" si="24"/>
        <v>0</v>
      </c>
      <c r="U113" s="90">
        <v>0</v>
      </c>
      <c r="V113" s="20">
        <f t="shared" si="15"/>
        <v>0</v>
      </c>
      <c r="W113" s="90">
        <v>0</v>
      </c>
      <c r="X113" s="20">
        <f t="shared" si="16"/>
        <v>0</v>
      </c>
      <c r="Y113" s="90">
        <v>0</v>
      </c>
      <c r="Z113" s="20">
        <f t="shared" si="21"/>
        <v>0</v>
      </c>
      <c r="AA113" s="90">
        <v>0</v>
      </c>
      <c r="AB113" s="22">
        <f t="shared" si="17"/>
        <v>0</v>
      </c>
      <c r="AC113" s="90">
        <v>0</v>
      </c>
      <c r="AD113" s="22">
        <f t="shared" si="18"/>
        <v>0</v>
      </c>
      <c r="AE113" s="20">
        <f t="shared" si="22"/>
        <v>0</v>
      </c>
      <c r="AF113" s="23">
        <f t="shared" si="19"/>
        <v>0</v>
      </c>
      <c r="AG113" s="24">
        <f t="shared" si="20"/>
        <v>0</v>
      </c>
    </row>
    <row r="114" spans="1:33" s="17" customFormat="1" ht="82.5" customHeight="1" thickBot="1" x14ac:dyDescent="0.25">
      <c r="A114" s="25">
        <v>104</v>
      </c>
      <c r="B114" s="37" t="s">
        <v>63</v>
      </c>
      <c r="C114" s="37" t="s">
        <v>64</v>
      </c>
      <c r="D114" s="37" t="s">
        <v>310</v>
      </c>
      <c r="E114" s="37" t="s">
        <v>73</v>
      </c>
      <c r="F114" s="37" t="s">
        <v>229</v>
      </c>
      <c r="G114" s="37" t="s">
        <v>228</v>
      </c>
      <c r="H114" s="37" t="s">
        <v>304</v>
      </c>
      <c r="I114" s="37" t="s">
        <v>311</v>
      </c>
      <c r="J114" s="38">
        <v>5</v>
      </c>
      <c r="K114" s="37" t="s">
        <v>48</v>
      </c>
      <c r="L114" s="55">
        <v>1359</v>
      </c>
      <c r="M114" s="75">
        <v>1359</v>
      </c>
      <c r="N114" s="26">
        <v>0</v>
      </c>
      <c r="O114" s="25">
        <v>1</v>
      </c>
      <c r="P114" s="43">
        <v>18</v>
      </c>
      <c r="Q114" s="27">
        <f t="shared" si="13"/>
        <v>0</v>
      </c>
      <c r="R114" s="28">
        <f t="shared" si="14"/>
        <v>0</v>
      </c>
      <c r="S114" s="91">
        <v>0</v>
      </c>
      <c r="T114" s="28">
        <f t="shared" si="24"/>
        <v>0</v>
      </c>
      <c r="U114" s="90">
        <v>0</v>
      </c>
      <c r="V114" s="20">
        <f t="shared" si="15"/>
        <v>0</v>
      </c>
      <c r="W114" s="90">
        <v>0</v>
      </c>
      <c r="X114" s="20">
        <f t="shared" si="16"/>
        <v>0</v>
      </c>
      <c r="Y114" s="90">
        <v>0</v>
      </c>
      <c r="Z114" s="20">
        <f t="shared" si="21"/>
        <v>0</v>
      </c>
      <c r="AA114" s="90">
        <v>0</v>
      </c>
      <c r="AB114" s="22">
        <f t="shared" si="17"/>
        <v>0</v>
      </c>
      <c r="AC114" s="90">
        <v>0</v>
      </c>
      <c r="AD114" s="22">
        <f t="shared" si="18"/>
        <v>0</v>
      </c>
      <c r="AE114" s="20">
        <f t="shared" si="22"/>
        <v>0</v>
      </c>
      <c r="AF114" s="23">
        <f t="shared" si="19"/>
        <v>0</v>
      </c>
      <c r="AG114" s="24">
        <f t="shared" si="20"/>
        <v>0</v>
      </c>
    </row>
    <row r="115" spans="1:33" s="17" customFormat="1" ht="82.5" customHeight="1" thickBot="1" x14ac:dyDescent="0.25">
      <c r="A115" s="25">
        <v>105</v>
      </c>
      <c r="B115" s="37" t="s">
        <v>63</v>
      </c>
      <c r="C115" s="37" t="s">
        <v>64</v>
      </c>
      <c r="D115" s="37" t="s">
        <v>312</v>
      </c>
      <c r="E115" s="37" t="s">
        <v>313</v>
      </c>
      <c r="F115" s="37" t="s">
        <v>229</v>
      </c>
      <c r="G115" s="37" t="s">
        <v>228</v>
      </c>
      <c r="H115" s="37" t="s">
        <v>228</v>
      </c>
      <c r="I115" s="37" t="s">
        <v>314</v>
      </c>
      <c r="J115" s="38">
        <v>14</v>
      </c>
      <c r="K115" s="37" t="s">
        <v>48</v>
      </c>
      <c r="L115" s="55">
        <v>4314</v>
      </c>
      <c r="M115" s="75">
        <v>4314</v>
      </c>
      <c r="N115" s="26">
        <v>0</v>
      </c>
      <c r="O115" s="25">
        <v>1</v>
      </c>
      <c r="P115" s="43">
        <v>18</v>
      </c>
      <c r="Q115" s="27">
        <f t="shared" si="13"/>
        <v>0</v>
      </c>
      <c r="R115" s="28">
        <f t="shared" si="14"/>
        <v>0</v>
      </c>
      <c r="S115" s="91">
        <v>0</v>
      </c>
      <c r="T115" s="28">
        <f t="shared" si="24"/>
        <v>0</v>
      </c>
      <c r="U115" s="90">
        <v>0</v>
      </c>
      <c r="V115" s="20">
        <f t="shared" si="15"/>
        <v>0</v>
      </c>
      <c r="W115" s="90">
        <v>0</v>
      </c>
      <c r="X115" s="20">
        <f t="shared" si="16"/>
        <v>0</v>
      </c>
      <c r="Y115" s="90">
        <v>0</v>
      </c>
      <c r="Z115" s="20">
        <f t="shared" si="21"/>
        <v>0</v>
      </c>
      <c r="AA115" s="90">
        <v>0</v>
      </c>
      <c r="AB115" s="22">
        <f t="shared" si="17"/>
        <v>0</v>
      </c>
      <c r="AC115" s="90">
        <v>0</v>
      </c>
      <c r="AD115" s="22">
        <f t="shared" si="18"/>
        <v>0</v>
      </c>
      <c r="AE115" s="20">
        <f t="shared" si="22"/>
        <v>0</v>
      </c>
      <c r="AF115" s="23">
        <f t="shared" si="19"/>
        <v>0</v>
      </c>
      <c r="AG115" s="24">
        <f t="shared" si="20"/>
        <v>0</v>
      </c>
    </row>
    <row r="116" spans="1:33" s="17" customFormat="1" ht="82.5" customHeight="1" thickBot="1" x14ac:dyDescent="0.25">
      <c r="A116" s="25">
        <v>106</v>
      </c>
      <c r="B116" s="37" t="s">
        <v>63</v>
      </c>
      <c r="C116" s="37" t="s">
        <v>64</v>
      </c>
      <c r="D116" s="37" t="s">
        <v>315</v>
      </c>
      <c r="E116" s="37" t="s">
        <v>316</v>
      </c>
      <c r="F116" s="37" t="s">
        <v>229</v>
      </c>
      <c r="G116" s="37" t="s">
        <v>228</v>
      </c>
      <c r="H116" s="37" t="s">
        <v>228</v>
      </c>
      <c r="I116" s="37" t="s">
        <v>317</v>
      </c>
      <c r="J116" s="38">
        <v>9</v>
      </c>
      <c r="K116" s="37" t="s">
        <v>48</v>
      </c>
      <c r="L116" s="55">
        <v>999</v>
      </c>
      <c r="M116" s="75">
        <v>999</v>
      </c>
      <c r="N116" s="26">
        <v>0</v>
      </c>
      <c r="O116" s="25">
        <v>1</v>
      </c>
      <c r="P116" s="43">
        <v>18</v>
      </c>
      <c r="Q116" s="27">
        <f t="shared" si="13"/>
        <v>0</v>
      </c>
      <c r="R116" s="28">
        <f t="shared" si="14"/>
        <v>0</v>
      </c>
      <c r="S116" s="91">
        <v>0</v>
      </c>
      <c r="T116" s="28">
        <f>S116*P116</f>
        <v>0</v>
      </c>
      <c r="U116" s="90">
        <v>0</v>
      </c>
      <c r="V116" s="20">
        <f t="shared" si="15"/>
        <v>0</v>
      </c>
      <c r="W116" s="90">
        <v>0</v>
      </c>
      <c r="X116" s="20">
        <f t="shared" si="16"/>
        <v>0</v>
      </c>
      <c r="Y116" s="90">
        <v>0</v>
      </c>
      <c r="Z116" s="20">
        <f t="shared" si="21"/>
        <v>0</v>
      </c>
      <c r="AA116" s="90">
        <v>0</v>
      </c>
      <c r="AB116" s="22">
        <f t="shared" si="17"/>
        <v>0</v>
      </c>
      <c r="AC116" s="90">
        <v>0</v>
      </c>
      <c r="AD116" s="22">
        <f t="shared" si="18"/>
        <v>0</v>
      </c>
      <c r="AE116" s="20">
        <f t="shared" si="22"/>
        <v>0</v>
      </c>
      <c r="AF116" s="23">
        <f t="shared" si="19"/>
        <v>0</v>
      </c>
      <c r="AG116" s="24">
        <f t="shared" si="20"/>
        <v>0</v>
      </c>
    </row>
    <row r="117" spans="1:33" s="17" customFormat="1" ht="82.5" customHeight="1" thickBot="1" x14ac:dyDescent="0.25">
      <c r="A117" s="25">
        <v>107</v>
      </c>
      <c r="B117" s="37" t="s">
        <v>63</v>
      </c>
      <c r="C117" s="37" t="s">
        <v>64</v>
      </c>
      <c r="D117" s="37" t="s">
        <v>318</v>
      </c>
      <c r="E117" s="37" t="s">
        <v>73</v>
      </c>
      <c r="F117" s="37" t="s">
        <v>229</v>
      </c>
      <c r="G117" s="37" t="s">
        <v>228</v>
      </c>
      <c r="H117" s="37" t="s">
        <v>228</v>
      </c>
      <c r="I117" s="37" t="s">
        <v>319</v>
      </c>
      <c r="J117" s="38">
        <v>11</v>
      </c>
      <c r="K117" s="37" t="s">
        <v>48</v>
      </c>
      <c r="L117" s="55">
        <v>4722</v>
      </c>
      <c r="M117" s="75">
        <v>4722</v>
      </c>
      <c r="N117" s="26">
        <v>0</v>
      </c>
      <c r="O117" s="25">
        <v>1</v>
      </c>
      <c r="P117" s="43">
        <v>18</v>
      </c>
      <c r="Q117" s="27">
        <f t="shared" si="13"/>
        <v>0</v>
      </c>
      <c r="R117" s="28">
        <f t="shared" si="14"/>
        <v>0</v>
      </c>
      <c r="S117" s="91">
        <v>0</v>
      </c>
      <c r="T117" s="28">
        <f>S117*P117</f>
        <v>0</v>
      </c>
      <c r="U117" s="90">
        <v>0</v>
      </c>
      <c r="V117" s="20">
        <f t="shared" si="15"/>
        <v>0</v>
      </c>
      <c r="W117" s="90">
        <v>0</v>
      </c>
      <c r="X117" s="20">
        <f t="shared" si="16"/>
        <v>0</v>
      </c>
      <c r="Y117" s="90">
        <v>0</v>
      </c>
      <c r="Z117" s="20">
        <f t="shared" si="21"/>
        <v>0</v>
      </c>
      <c r="AA117" s="90">
        <v>0</v>
      </c>
      <c r="AB117" s="22">
        <f t="shared" si="17"/>
        <v>0</v>
      </c>
      <c r="AC117" s="90">
        <v>0</v>
      </c>
      <c r="AD117" s="22">
        <f t="shared" si="18"/>
        <v>0</v>
      </c>
      <c r="AE117" s="20">
        <f t="shared" si="22"/>
        <v>0</v>
      </c>
      <c r="AF117" s="23">
        <f t="shared" si="19"/>
        <v>0</v>
      </c>
      <c r="AG117" s="24">
        <f t="shared" si="20"/>
        <v>0</v>
      </c>
    </row>
    <row r="118" spans="1:33" s="17" customFormat="1" ht="82.5" customHeight="1" thickBot="1" x14ac:dyDescent="0.25">
      <c r="A118" s="25">
        <v>108</v>
      </c>
      <c r="B118" s="37" t="s">
        <v>63</v>
      </c>
      <c r="C118" s="37" t="s">
        <v>64</v>
      </c>
      <c r="D118" s="37" t="s">
        <v>320</v>
      </c>
      <c r="E118" s="37" t="s">
        <v>143</v>
      </c>
      <c r="F118" s="37" t="s">
        <v>229</v>
      </c>
      <c r="G118" s="37" t="s">
        <v>228</v>
      </c>
      <c r="H118" s="37" t="s">
        <v>228</v>
      </c>
      <c r="I118" s="37" t="s">
        <v>321</v>
      </c>
      <c r="J118" s="38">
        <v>9</v>
      </c>
      <c r="K118" s="37" t="s">
        <v>48</v>
      </c>
      <c r="L118" s="55">
        <v>1812</v>
      </c>
      <c r="M118" s="75">
        <v>1812</v>
      </c>
      <c r="N118" s="26">
        <v>0</v>
      </c>
      <c r="O118" s="25">
        <v>1</v>
      </c>
      <c r="P118" s="43">
        <v>18</v>
      </c>
      <c r="Q118" s="27">
        <f t="shared" si="13"/>
        <v>0</v>
      </c>
      <c r="R118" s="28">
        <f t="shared" si="14"/>
        <v>0</v>
      </c>
      <c r="S118" s="91">
        <v>0</v>
      </c>
      <c r="T118" s="28">
        <f>S118*P118</f>
        <v>0</v>
      </c>
      <c r="U118" s="90">
        <v>0</v>
      </c>
      <c r="V118" s="20">
        <f t="shared" si="15"/>
        <v>0</v>
      </c>
      <c r="W118" s="90">
        <v>0</v>
      </c>
      <c r="X118" s="20">
        <f t="shared" si="16"/>
        <v>0</v>
      </c>
      <c r="Y118" s="90">
        <v>0</v>
      </c>
      <c r="Z118" s="20">
        <f t="shared" si="21"/>
        <v>0</v>
      </c>
      <c r="AA118" s="90">
        <v>0</v>
      </c>
      <c r="AB118" s="22">
        <f t="shared" si="17"/>
        <v>0</v>
      </c>
      <c r="AC118" s="90">
        <v>0</v>
      </c>
      <c r="AD118" s="22">
        <f t="shared" si="18"/>
        <v>0</v>
      </c>
      <c r="AE118" s="20">
        <f t="shared" si="22"/>
        <v>0</v>
      </c>
      <c r="AF118" s="23">
        <f t="shared" si="19"/>
        <v>0</v>
      </c>
      <c r="AG118" s="24">
        <f t="shared" si="20"/>
        <v>0</v>
      </c>
    </row>
    <row r="119" spans="1:33" s="17" customFormat="1" ht="82.5" customHeight="1" thickBot="1" x14ac:dyDescent="0.25">
      <c r="A119" s="25">
        <v>109</v>
      </c>
      <c r="B119" s="37" t="s">
        <v>63</v>
      </c>
      <c r="C119" s="37" t="s">
        <v>64</v>
      </c>
      <c r="D119" s="37" t="s">
        <v>322</v>
      </c>
      <c r="E119" s="37" t="s">
        <v>73</v>
      </c>
      <c r="F119" s="37" t="s">
        <v>229</v>
      </c>
      <c r="G119" s="37" t="s">
        <v>228</v>
      </c>
      <c r="H119" s="37" t="s">
        <v>228</v>
      </c>
      <c r="I119" s="37" t="s">
        <v>323</v>
      </c>
      <c r="J119" s="38">
        <v>7</v>
      </c>
      <c r="K119" s="37" t="s">
        <v>48</v>
      </c>
      <c r="L119" s="55">
        <v>2094</v>
      </c>
      <c r="M119" s="75">
        <v>2094</v>
      </c>
      <c r="N119" s="26">
        <v>0</v>
      </c>
      <c r="O119" s="25">
        <v>1</v>
      </c>
      <c r="P119" s="43">
        <v>18</v>
      </c>
      <c r="Q119" s="27">
        <f t="shared" si="13"/>
        <v>0</v>
      </c>
      <c r="R119" s="28">
        <f t="shared" si="14"/>
        <v>0</v>
      </c>
      <c r="S119" s="91">
        <v>0</v>
      </c>
      <c r="T119" s="28">
        <f t="shared" ref="T119:T124" si="25">S119*P119</f>
        <v>0</v>
      </c>
      <c r="U119" s="90">
        <v>0</v>
      </c>
      <c r="V119" s="20">
        <f t="shared" si="15"/>
        <v>0</v>
      </c>
      <c r="W119" s="90">
        <v>0</v>
      </c>
      <c r="X119" s="20">
        <f t="shared" si="16"/>
        <v>0</v>
      </c>
      <c r="Y119" s="90">
        <v>0</v>
      </c>
      <c r="Z119" s="20">
        <f t="shared" si="21"/>
        <v>0</v>
      </c>
      <c r="AA119" s="90">
        <v>0</v>
      </c>
      <c r="AB119" s="22">
        <f t="shared" si="17"/>
        <v>0</v>
      </c>
      <c r="AC119" s="90">
        <v>0</v>
      </c>
      <c r="AD119" s="22">
        <f t="shared" si="18"/>
        <v>0</v>
      </c>
      <c r="AE119" s="20">
        <f t="shared" si="22"/>
        <v>0</v>
      </c>
      <c r="AF119" s="23">
        <f t="shared" si="19"/>
        <v>0</v>
      </c>
      <c r="AG119" s="24">
        <f t="shared" si="20"/>
        <v>0</v>
      </c>
    </row>
    <row r="120" spans="1:33" s="17" customFormat="1" ht="82.5" customHeight="1" thickBot="1" x14ac:dyDescent="0.25">
      <c r="A120" s="25">
        <v>110</v>
      </c>
      <c r="B120" s="37" t="s">
        <v>63</v>
      </c>
      <c r="C120" s="37" t="s">
        <v>64</v>
      </c>
      <c r="D120" s="37" t="s">
        <v>324</v>
      </c>
      <c r="E120" s="37" t="s">
        <v>78</v>
      </c>
      <c r="F120" s="37" t="s">
        <v>61</v>
      </c>
      <c r="G120" s="37" t="s">
        <v>325</v>
      </c>
      <c r="H120" s="37" t="s">
        <v>326</v>
      </c>
      <c r="I120" s="38" t="s">
        <v>327</v>
      </c>
      <c r="J120" s="38">
        <v>27</v>
      </c>
      <c r="K120" s="37" t="s">
        <v>48</v>
      </c>
      <c r="L120" s="55">
        <v>24546</v>
      </c>
      <c r="M120" s="75">
        <v>24546</v>
      </c>
      <c r="N120" s="26">
        <v>0</v>
      </c>
      <c r="O120" s="25">
        <v>1</v>
      </c>
      <c r="P120" s="43">
        <v>18</v>
      </c>
      <c r="Q120" s="27">
        <f t="shared" si="13"/>
        <v>0</v>
      </c>
      <c r="R120" s="28">
        <f t="shared" si="14"/>
        <v>0</v>
      </c>
      <c r="S120" s="91">
        <v>0</v>
      </c>
      <c r="T120" s="28">
        <f t="shared" si="25"/>
        <v>0</v>
      </c>
      <c r="U120" s="90">
        <v>0</v>
      </c>
      <c r="V120" s="20">
        <f t="shared" si="15"/>
        <v>0</v>
      </c>
      <c r="W120" s="90">
        <v>0</v>
      </c>
      <c r="X120" s="20">
        <f t="shared" si="16"/>
        <v>0</v>
      </c>
      <c r="Y120" s="90">
        <v>0</v>
      </c>
      <c r="Z120" s="20">
        <f t="shared" si="21"/>
        <v>0</v>
      </c>
      <c r="AA120" s="90">
        <v>0</v>
      </c>
      <c r="AB120" s="22">
        <f t="shared" si="17"/>
        <v>0</v>
      </c>
      <c r="AC120" s="90">
        <v>0</v>
      </c>
      <c r="AD120" s="22">
        <f t="shared" si="18"/>
        <v>0</v>
      </c>
      <c r="AE120" s="20">
        <f t="shared" si="22"/>
        <v>0</v>
      </c>
      <c r="AF120" s="23">
        <f t="shared" si="19"/>
        <v>0</v>
      </c>
      <c r="AG120" s="24">
        <f t="shared" si="20"/>
        <v>0</v>
      </c>
    </row>
    <row r="121" spans="1:33" s="17" customFormat="1" ht="82.5" customHeight="1" thickBot="1" x14ac:dyDescent="0.25">
      <c r="A121" s="25">
        <v>111</v>
      </c>
      <c r="B121" s="37" t="s">
        <v>63</v>
      </c>
      <c r="C121" s="37" t="s">
        <v>64</v>
      </c>
      <c r="D121" s="37" t="s">
        <v>328</v>
      </c>
      <c r="E121" s="37" t="s">
        <v>78</v>
      </c>
      <c r="F121" s="37" t="s">
        <v>50</v>
      </c>
      <c r="G121" s="37" t="s">
        <v>329</v>
      </c>
      <c r="H121" s="37" t="s">
        <v>326</v>
      </c>
      <c r="I121" s="81"/>
      <c r="J121" s="38">
        <v>14</v>
      </c>
      <c r="K121" s="37" t="s">
        <v>48</v>
      </c>
      <c r="L121" s="55">
        <v>2454</v>
      </c>
      <c r="M121" s="75">
        <v>2454</v>
      </c>
      <c r="N121" s="26">
        <v>0</v>
      </c>
      <c r="O121" s="25">
        <v>1</v>
      </c>
      <c r="P121" s="43">
        <v>18</v>
      </c>
      <c r="Q121" s="27">
        <f t="shared" si="13"/>
        <v>0</v>
      </c>
      <c r="R121" s="28">
        <f t="shared" si="14"/>
        <v>0</v>
      </c>
      <c r="S121" s="91">
        <v>0</v>
      </c>
      <c r="T121" s="28">
        <f t="shared" si="25"/>
        <v>0</v>
      </c>
      <c r="U121" s="90">
        <v>0</v>
      </c>
      <c r="V121" s="20">
        <f t="shared" si="15"/>
        <v>0</v>
      </c>
      <c r="W121" s="90">
        <v>0</v>
      </c>
      <c r="X121" s="20">
        <f t="shared" si="16"/>
        <v>0</v>
      </c>
      <c r="Y121" s="90">
        <v>0</v>
      </c>
      <c r="Z121" s="20">
        <f t="shared" si="21"/>
        <v>0</v>
      </c>
      <c r="AA121" s="90">
        <v>0</v>
      </c>
      <c r="AB121" s="22">
        <f t="shared" si="17"/>
        <v>0</v>
      </c>
      <c r="AC121" s="90">
        <v>0</v>
      </c>
      <c r="AD121" s="22">
        <f t="shared" si="18"/>
        <v>0</v>
      </c>
      <c r="AE121" s="20">
        <f t="shared" si="22"/>
        <v>0</v>
      </c>
      <c r="AF121" s="23">
        <f t="shared" si="19"/>
        <v>0</v>
      </c>
      <c r="AG121" s="24">
        <f t="shared" si="20"/>
        <v>0</v>
      </c>
    </row>
    <row r="122" spans="1:33" s="17" customFormat="1" ht="82.5" customHeight="1" thickBot="1" x14ac:dyDescent="0.25">
      <c r="A122" s="25">
        <v>112</v>
      </c>
      <c r="B122" s="37" t="s">
        <v>63</v>
      </c>
      <c r="C122" s="37" t="s">
        <v>64</v>
      </c>
      <c r="D122" s="37" t="s">
        <v>330</v>
      </c>
      <c r="E122" s="37" t="s">
        <v>78</v>
      </c>
      <c r="F122" s="37" t="s">
        <v>57</v>
      </c>
      <c r="G122" s="37" t="s">
        <v>331</v>
      </c>
      <c r="H122" s="37" t="s">
        <v>332</v>
      </c>
      <c r="I122" s="81"/>
      <c r="J122" s="38">
        <v>27</v>
      </c>
      <c r="K122" s="37" t="s">
        <v>48</v>
      </c>
      <c r="L122" s="55">
        <v>18396</v>
      </c>
      <c r="M122" s="75">
        <v>18396</v>
      </c>
      <c r="N122" s="26">
        <v>0</v>
      </c>
      <c r="O122" s="25">
        <v>1</v>
      </c>
      <c r="P122" s="43">
        <v>18</v>
      </c>
      <c r="Q122" s="27">
        <f t="shared" si="13"/>
        <v>0</v>
      </c>
      <c r="R122" s="28">
        <f t="shared" si="14"/>
        <v>0</v>
      </c>
      <c r="S122" s="91">
        <v>0</v>
      </c>
      <c r="T122" s="28">
        <f t="shared" si="25"/>
        <v>0</v>
      </c>
      <c r="U122" s="90">
        <v>0</v>
      </c>
      <c r="V122" s="20">
        <f t="shared" si="15"/>
        <v>0</v>
      </c>
      <c r="W122" s="90">
        <v>0</v>
      </c>
      <c r="X122" s="20">
        <f t="shared" si="16"/>
        <v>0</v>
      </c>
      <c r="Y122" s="90">
        <v>0</v>
      </c>
      <c r="Z122" s="20">
        <f t="shared" si="21"/>
        <v>0</v>
      </c>
      <c r="AA122" s="90">
        <v>0</v>
      </c>
      <c r="AB122" s="22">
        <f t="shared" si="17"/>
        <v>0</v>
      </c>
      <c r="AC122" s="90">
        <v>0</v>
      </c>
      <c r="AD122" s="22">
        <f t="shared" si="18"/>
        <v>0</v>
      </c>
      <c r="AE122" s="20">
        <f t="shared" si="22"/>
        <v>0</v>
      </c>
      <c r="AF122" s="23">
        <f t="shared" si="19"/>
        <v>0</v>
      </c>
      <c r="AG122" s="24">
        <f t="shared" si="20"/>
        <v>0</v>
      </c>
    </row>
    <row r="123" spans="1:33" s="17" customFormat="1" ht="82.5" customHeight="1" thickBot="1" x14ac:dyDescent="0.25">
      <c r="A123" s="25">
        <v>113</v>
      </c>
      <c r="B123" s="37" t="s">
        <v>63</v>
      </c>
      <c r="C123" s="37" t="s">
        <v>64</v>
      </c>
      <c r="D123" s="37" t="s">
        <v>333</v>
      </c>
      <c r="E123" s="37" t="s">
        <v>78</v>
      </c>
      <c r="F123" s="37" t="s">
        <v>57</v>
      </c>
      <c r="G123" s="37" t="s">
        <v>331</v>
      </c>
      <c r="H123" s="37" t="s">
        <v>334</v>
      </c>
      <c r="I123" s="81"/>
      <c r="J123" s="38">
        <v>22</v>
      </c>
      <c r="K123" s="37" t="s">
        <v>48</v>
      </c>
      <c r="L123" s="55">
        <v>5376</v>
      </c>
      <c r="M123" s="75">
        <v>5376</v>
      </c>
      <c r="N123" s="26">
        <v>0</v>
      </c>
      <c r="O123" s="25">
        <v>1</v>
      </c>
      <c r="P123" s="43">
        <v>18</v>
      </c>
      <c r="Q123" s="27">
        <f t="shared" si="13"/>
        <v>0</v>
      </c>
      <c r="R123" s="28">
        <f t="shared" si="14"/>
        <v>0</v>
      </c>
      <c r="S123" s="91">
        <v>0</v>
      </c>
      <c r="T123" s="28">
        <f t="shared" si="25"/>
        <v>0</v>
      </c>
      <c r="U123" s="90">
        <v>0</v>
      </c>
      <c r="V123" s="20">
        <f t="shared" si="15"/>
        <v>0</v>
      </c>
      <c r="W123" s="90">
        <v>0</v>
      </c>
      <c r="X123" s="20">
        <f t="shared" si="16"/>
        <v>0</v>
      </c>
      <c r="Y123" s="90">
        <v>0</v>
      </c>
      <c r="Z123" s="20">
        <f t="shared" si="21"/>
        <v>0</v>
      </c>
      <c r="AA123" s="90">
        <v>0</v>
      </c>
      <c r="AB123" s="22">
        <f t="shared" si="17"/>
        <v>0</v>
      </c>
      <c r="AC123" s="90">
        <v>0</v>
      </c>
      <c r="AD123" s="22">
        <f t="shared" si="18"/>
        <v>0</v>
      </c>
      <c r="AE123" s="20">
        <f t="shared" si="22"/>
        <v>0</v>
      </c>
      <c r="AF123" s="23">
        <f t="shared" si="19"/>
        <v>0</v>
      </c>
      <c r="AG123" s="24">
        <f t="shared" si="20"/>
        <v>0</v>
      </c>
    </row>
    <row r="124" spans="1:33" s="17" customFormat="1" ht="82.5" customHeight="1" thickBot="1" x14ac:dyDescent="0.25">
      <c r="A124" s="25">
        <v>114</v>
      </c>
      <c r="B124" s="37" t="s">
        <v>63</v>
      </c>
      <c r="C124" s="37" t="s">
        <v>64</v>
      </c>
      <c r="D124" s="37" t="s">
        <v>335</v>
      </c>
      <c r="E124" s="37" t="s">
        <v>78</v>
      </c>
      <c r="F124" s="37" t="s">
        <v>337</v>
      </c>
      <c r="G124" s="37" t="s">
        <v>336</v>
      </c>
      <c r="H124" s="37" t="s">
        <v>338</v>
      </c>
      <c r="I124" s="81"/>
      <c r="J124" s="38">
        <v>27</v>
      </c>
      <c r="K124" s="37" t="s">
        <v>48</v>
      </c>
      <c r="L124" s="55">
        <v>3795</v>
      </c>
      <c r="M124" s="75">
        <v>3795</v>
      </c>
      <c r="N124" s="26">
        <v>0</v>
      </c>
      <c r="O124" s="25">
        <v>1</v>
      </c>
      <c r="P124" s="43">
        <v>18</v>
      </c>
      <c r="Q124" s="27">
        <f t="shared" si="13"/>
        <v>0</v>
      </c>
      <c r="R124" s="28">
        <f t="shared" si="14"/>
        <v>0</v>
      </c>
      <c r="S124" s="91">
        <v>0</v>
      </c>
      <c r="T124" s="28">
        <f t="shared" si="25"/>
        <v>0</v>
      </c>
      <c r="U124" s="90">
        <v>0</v>
      </c>
      <c r="V124" s="20">
        <f t="shared" si="15"/>
        <v>0</v>
      </c>
      <c r="W124" s="90">
        <v>0</v>
      </c>
      <c r="X124" s="20">
        <f t="shared" si="16"/>
        <v>0</v>
      </c>
      <c r="Y124" s="90">
        <v>0</v>
      </c>
      <c r="Z124" s="20">
        <f t="shared" si="21"/>
        <v>0</v>
      </c>
      <c r="AA124" s="90">
        <v>0</v>
      </c>
      <c r="AB124" s="22">
        <f t="shared" si="17"/>
        <v>0</v>
      </c>
      <c r="AC124" s="90">
        <v>0</v>
      </c>
      <c r="AD124" s="22">
        <f t="shared" si="18"/>
        <v>0</v>
      </c>
      <c r="AE124" s="20">
        <f t="shared" si="22"/>
        <v>0</v>
      </c>
      <c r="AF124" s="23">
        <f t="shared" si="19"/>
        <v>0</v>
      </c>
      <c r="AG124" s="24">
        <f t="shared" si="20"/>
        <v>0</v>
      </c>
    </row>
    <row r="125" spans="1:33" s="17" customFormat="1" ht="82.5" customHeight="1" thickBot="1" x14ac:dyDescent="0.25">
      <c r="A125" s="25">
        <v>115</v>
      </c>
      <c r="B125" s="37" t="s">
        <v>63</v>
      </c>
      <c r="C125" s="37" t="s">
        <v>64</v>
      </c>
      <c r="D125" s="37" t="s">
        <v>339</v>
      </c>
      <c r="E125" s="37" t="s">
        <v>143</v>
      </c>
      <c r="F125" s="37" t="s">
        <v>340</v>
      </c>
      <c r="G125" s="37" t="s">
        <v>336</v>
      </c>
      <c r="H125" s="37" t="s">
        <v>341</v>
      </c>
      <c r="I125" s="37" t="s">
        <v>342</v>
      </c>
      <c r="J125" s="38">
        <v>14</v>
      </c>
      <c r="K125" s="37" t="s">
        <v>48</v>
      </c>
      <c r="L125" s="55">
        <v>8100</v>
      </c>
      <c r="M125" s="75">
        <v>8100</v>
      </c>
      <c r="N125" s="26">
        <v>0</v>
      </c>
      <c r="O125" s="25">
        <v>1</v>
      </c>
      <c r="P125" s="43">
        <v>18</v>
      </c>
      <c r="Q125" s="27">
        <f t="shared" si="13"/>
        <v>0</v>
      </c>
      <c r="R125" s="28">
        <f t="shared" si="14"/>
        <v>0</v>
      </c>
      <c r="S125" s="91">
        <v>0</v>
      </c>
      <c r="T125" s="28">
        <f t="shared" ref="T125:T138" si="26">S125*P125</f>
        <v>0</v>
      </c>
      <c r="U125" s="90">
        <v>0</v>
      </c>
      <c r="V125" s="20">
        <f t="shared" si="15"/>
        <v>0</v>
      </c>
      <c r="W125" s="90">
        <v>0</v>
      </c>
      <c r="X125" s="20">
        <f t="shared" si="16"/>
        <v>0</v>
      </c>
      <c r="Y125" s="90">
        <v>0</v>
      </c>
      <c r="Z125" s="20">
        <f t="shared" si="21"/>
        <v>0</v>
      </c>
      <c r="AA125" s="90">
        <v>0</v>
      </c>
      <c r="AB125" s="22">
        <f t="shared" si="17"/>
        <v>0</v>
      </c>
      <c r="AC125" s="90">
        <v>0</v>
      </c>
      <c r="AD125" s="22">
        <f t="shared" si="18"/>
        <v>0</v>
      </c>
      <c r="AE125" s="20">
        <f t="shared" si="22"/>
        <v>0</v>
      </c>
      <c r="AF125" s="23">
        <f t="shared" si="19"/>
        <v>0</v>
      </c>
      <c r="AG125" s="24">
        <f t="shared" si="20"/>
        <v>0</v>
      </c>
    </row>
    <row r="126" spans="1:33" s="17" customFormat="1" ht="82.5" customHeight="1" thickBot="1" x14ac:dyDescent="0.25">
      <c r="A126" s="25">
        <v>116</v>
      </c>
      <c r="B126" s="37" t="s">
        <v>63</v>
      </c>
      <c r="C126" s="37" t="s">
        <v>64</v>
      </c>
      <c r="D126" s="37" t="s">
        <v>343</v>
      </c>
      <c r="E126" s="37" t="s">
        <v>78</v>
      </c>
      <c r="F126" s="37" t="s">
        <v>340</v>
      </c>
      <c r="G126" s="37" t="s">
        <v>336</v>
      </c>
      <c r="H126" s="37" t="s">
        <v>341</v>
      </c>
      <c r="I126" s="37" t="s">
        <v>344</v>
      </c>
      <c r="J126" s="38">
        <v>27</v>
      </c>
      <c r="K126" s="37" t="s">
        <v>48</v>
      </c>
      <c r="L126" s="55">
        <v>13230</v>
      </c>
      <c r="M126" s="75">
        <v>13230</v>
      </c>
      <c r="N126" s="26">
        <v>0</v>
      </c>
      <c r="O126" s="25">
        <v>1</v>
      </c>
      <c r="P126" s="43">
        <v>18</v>
      </c>
      <c r="Q126" s="27">
        <f t="shared" si="13"/>
        <v>0</v>
      </c>
      <c r="R126" s="28">
        <f t="shared" si="14"/>
        <v>0</v>
      </c>
      <c r="S126" s="91">
        <v>0</v>
      </c>
      <c r="T126" s="28">
        <f t="shared" si="26"/>
        <v>0</v>
      </c>
      <c r="U126" s="90">
        <v>0</v>
      </c>
      <c r="V126" s="20">
        <f t="shared" si="15"/>
        <v>0</v>
      </c>
      <c r="W126" s="90">
        <v>0</v>
      </c>
      <c r="X126" s="20">
        <f t="shared" si="16"/>
        <v>0</v>
      </c>
      <c r="Y126" s="90">
        <v>0</v>
      </c>
      <c r="Z126" s="20">
        <f t="shared" si="21"/>
        <v>0</v>
      </c>
      <c r="AA126" s="90">
        <v>0</v>
      </c>
      <c r="AB126" s="22">
        <f t="shared" si="17"/>
        <v>0</v>
      </c>
      <c r="AC126" s="90">
        <v>0</v>
      </c>
      <c r="AD126" s="22">
        <f t="shared" si="18"/>
        <v>0</v>
      </c>
      <c r="AE126" s="20">
        <f t="shared" si="22"/>
        <v>0</v>
      </c>
      <c r="AF126" s="23">
        <f t="shared" si="19"/>
        <v>0</v>
      </c>
      <c r="AG126" s="24">
        <f t="shared" si="20"/>
        <v>0</v>
      </c>
    </row>
    <row r="127" spans="1:33" s="17" customFormat="1" ht="82.5" customHeight="1" thickBot="1" x14ac:dyDescent="0.25">
      <c r="A127" s="25">
        <v>117</v>
      </c>
      <c r="B127" s="37" t="s">
        <v>63</v>
      </c>
      <c r="C127" s="37" t="s">
        <v>64</v>
      </c>
      <c r="D127" s="37" t="s">
        <v>345</v>
      </c>
      <c r="E127" s="37" t="s">
        <v>73</v>
      </c>
      <c r="F127" s="37" t="s">
        <v>340</v>
      </c>
      <c r="G127" s="37" t="s">
        <v>336</v>
      </c>
      <c r="H127" s="37" t="s">
        <v>341</v>
      </c>
      <c r="I127" s="37" t="s">
        <v>346</v>
      </c>
      <c r="J127" s="38">
        <v>9</v>
      </c>
      <c r="K127" s="37" t="s">
        <v>48</v>
      </c>
      <c r="L127" s="55">
        <v>372</v>
      </c>
      <c r="M127" s="75">
        <v>372</v>
      </c>
      <c r="N127" s="26">
        <v>0</v>
      </c>
      <c r="O127" s="25">
        <v>1</v>
      </c>
      <c r="P127" s="43">
        <v>18</v>
      </c>
      <c r="Q127" s="27">
        <f t="shared" si="13"/>
        <v>0</v>
      </c>
      <c r="R127" s="28">
        <f t="shared" si="14"/>
        <v>0</v>
      </c>
      <c r="S127" s="91">
        <v>0</v>
      </c>
      <c r="T127" s="28">
        <f t="shared" si="26"/>
        <v>0</v>
      </c>
      <c r="U127" s="90">
        <v>0</v>
      </c>
      <c r="V127" s="20">
        <f t="shared" si="15"/>
        <v>0</v>
      </c>
      <c r="W127" s="90">
        <v>0</v>
      </c>
      <c r="X127" s="20">
        <f t="shared" si="16"/>
        <v>0</v>
      </c>
      <c r="Y127" s="90">
        <v>0</v>
      </c>
      <c r="Z127" s="20">
        <f t="shared" si="21"/>
        <v>0</v>
      </c>
      <c r="AA127" s="90">
        <v>0</v>
      </c>
      <c r="AB127" s="22">
        <f t="shared" si="17"/>
        <v>0</v>
      </c>
      <c r="AC127" s="90">
        <v>0</v>
      </c>
      <c r="AD127" s="22">
        <f t="shared" si="18"/>
        <v>0</v>
      </c>
      <c r="AE127" s="20">
        <f t="shared" si="22"/>
        <v>0</v>
      </c>
      <c r="AF127" s="23">
        <f t="shared" si="19"/>
        <v>0</v>
      </c>
      <c r="AG127" s="24">
        <f t="shared" si="20"/>
        <v>0</v>
      </c>
    </row>
    <row r="128" spans="1:33" s="17" customFormat="1" ht="82.5" customHeight="1" thickBot="1" x14ac:dyDescent="0.25">
      <c r="A128" s="25">
        <v>118</v>
      </c>
      <c r="B128" s="37" t="s">
        <v>63</v>
      </c>
      <c r="C128" s="37" t="s">
        <v>64</v>
      </c>
      <c r="D128" s="37" t="s">
        <v>347</v>
      </c>
      <c r="E128" s="37" t="s">
        <v>73</v>
      </c>
      <c r="F128" s="37" t="s">
        <v>340</v>
      </c>
      <c r="G128" s="37" t="s">
        <v>336</v>
      </c>
      <c r="H128" s="37" t="s">
        <v>341</v>
      </c>
      <c r="I128" s="37" t="s">
        <v>348</v>
      </c>
      <c r="J128" s="38">
        <v>9</v>
      </c>
      <c r="K128" s="37" t="s">
        <v>48</v>
      </c>
      <c r="L128" s="55">
        <v>444</v>
      </c>
      <c r="M128" s="75">
        <v>444</v>
      </c>
      <c r="N128" s="26">
        <v>0</v>
      </c>
      <c r="O128" s="25">
        <v>1</v>
      </c>
      <c r="P128" s="43">
        <v>18</v>
      </c>
      <c r="Q128" s="27">
        <f t="shared" si="13"/>
        <v>0</v>
      </c>
      <c r="R128" s="28">
        <f t="shared" si="14"/>
        <v>0</v>
      </c>
      <c r="S128" s="91">
        <v>0</v>
      </c>
      <c r="T128" s="28">
        <f t="shared" si="26"/>
        <v>0</v>
      </c>
      <c r="U128" s="90">
        <v>0</v>
      </c>
      <c r="V128" s="20">
        <f t="shared" si="15"/>
        <v>0</v>
      </c>
      <c r="W128" s="90">
        <v>0</v>
      </c>
      <c r="X128" s="20">
        <f t="shared" si="16"/>
        <v>0</v>
      </c>
      <c r="Y128" s="90">
        <v>0</v>
      </c>
      <c r="Z128" s="20">
        <f t="shared" si="21"/>
        <v>0</v>
      </c>
      <c r="AA128" s="90">
        <v>0</v>
      </c>
      <c r="AB128" s="22">
        <f t="shared" si="17"/>
        <v>0</v>
      </c>
      <c r="AC128" s="90">
        <v>0</v>
      </c>
      <c r="AD128" s="22">
        <f t="shared" si="18"/>
        <v>0</v>
      </c>
      <c r="AE128" s="20">
        <f t="shared" si="22"/>
        <v>0</v>
      </c>
      <c r="AF128" s="23">
        <f t="shared" si="19"/>
        <v>0</v>
      </c>
      <c r="AG128" s="24">
        <f t="shared" si="20"/>
        <v>0</v>
      </c>
    </row>
    <row r="129" spans="1:33" s="17" customFormat="1" ht="82.5" customHeight="1" thickBot="1" x14ac:dyDescent="0.25">
      <c r="A129" s="25">
        <v>119</v>
      </c>
      <c r="B129" s="37" t="s">
        <v>63</v>
      </c>
      <c r="C129" s="37" t="s">
        <v>64</v>
      </c>
      <c r="D129" s="37" t="s">
        <v>349</v>
      </c>
      <c r="E129" s="37" t="s">
        <v>78</v>
      </c>
      <c r="F129" s="37" t="s">
        <v>340</v>
      </c>
      <c r="G129" s="37" t="s">
        <v>336</v>
      </c>
      <c r="H129" s="37" t="s">
        <v>350</v>
      </c>
      <c r="I129" s="81"/>
      <c r="J129" s="38">
        <v>27</v>
      </c>
      <c r="K129" s="37" t="s">
        <v>48</v>
      </c>
      <c r="L129" s="55">
        <v>20715</v>
      </c>
      <c r="M129" s="75">
        <v>20715</v>
      </c>
      <c r="N129" s="26">
        <v>0</v>
      </c>
      <c r="O129" s="25">
        <v>1</v>
      </c>
      <c r="P129" s="43">
        <v>18</v>
      </c>
      <c r="Q129" s="27">
        <f t="shared" si="13"/>
        <v>0</v>
      </c>
      <c r="R129" s="28">
        <f t="shared" si="14"/>
        <v>0</v>
      </c>
      <c r="S129" s="91">
        <v>0</v>
      </c>
      <c r="T129" s="28">
        <f t="shared" si="26"/>
        <v>0</v>
      </c>
      <c r="U129" s="90">
        <v>0</v>
      </c>
      <c r="V129" s="20">
        <f t="shared" si="15"/>
        <v>0</v>
      </c>
      <c r="W129" s="90">
        <v>0</v>
      </c>
      <c r="X129" s="20">
        <f t="shared" si="16"/>
        <v>0</v>
      </c>
      <c r="Y129" s="90">
        <v>0</v>
      </c>
      <c r="Z129" s="20">
        <f t="shared" si="21"/>
        <v>0</v>
      </c>
      <c r="AA129" s="90">
        <v>0</v>
      </c>
      <c r="AB129" s="22">
        <f t="shared" si="17"/>
        <v>0</v>
      </c>
      <c r="AC129" s="90">
        <v>0</v>
      </c>
      <c r="AD129" s="22">
        <f t="shared" si="18"/>
        <v>0</v>
      </c>
      <c r="AE129" s="20">
        <f t="shared" si="22"/>
        <v>0</v>
      </c>
      <c r="AF129" s="23">
        <f t="shared" si="19"/>
        <v>0</v>
      </c>
      <c r="AG129" s="24">
        <f t="shared" si="20"/>
        <v>0</v>
      </c>
    </row>
    <row r="130" spans="1:33" s="17" customFormat="1" ht="82.5" customHeight="1" thickBot="1" x14ac:dyDescent="0.25">
      <c r="A130" s="29">
        <v>120</v>
      </c>
      <c r="B130" s="37" t="s">
        <v>63</v>
      </c>
      <c r="C130" s="37" t="s">
        <v>64</v>
      </c>
      <c r="D130" s="37" t="s">
        <v>351</v>
      </c>
      <c r="E130" s="37" t="s">
        <v>73</v>
      </c>
      <c r="F130" s="37" t="s">
        <v>340</v>
      </c>
      <c r="G130" s="37" t="s">
        <v>336</v>
      </c>
      <c r="H130" s="37" t="s">
        <v>350</v>
      </c>
      <c r="I130" s="81"/>
      <c r="J130" s="38">
        <v>9</v>
      </c>
      <c r="K130" s="37" t="s">
        <v>48</v>
      </c>
      <c r="L130" s="55">
        <v>21</v>
      </c>
      <c r="M130" s="75">
        <v>21</v>
      </c>
      <c r="N130" s="26">
        <v>0</v>
      </c>
      <c r="O130" s="42">
        <v>1</v>
      </c>
      <c r="P130" s="43">
        <v>18</v>
      </c>
      <c r="Q130" s="50">
        <f t="shared" si="13"/>
        <v>0</v>
      </c>
      <c r="R130" s="46">
        <f t="shared" si="14"/>
        <v>0</v>
      </c>
      <c r="S130" s="94">
        <v>0</v>
      </c>
      <c r="T130" s="46">
        <f t="shared" si="26"/>
        <v>0</v>
      </c>
      <c r="U130" s="90">
        <v>0</v>
      </c>
      <c r="V130" s="20">
        <f t="shared" si="15"/>
        <v>0</v>
      </c>
      <c r="W130" s="90">
        <v>0</v>
      </c>
      <c r="X130" s="20">
        <f t="shared" si="16"/>
        <v>0</v>
      </c>
      <c r="Y130" s="90">
        <v>0</v>
      </c>
      <c r="Z130" s="20">
        <f t="shared" si="21"/>
        <v>0</v>
      </c>
      <c r="AA130" s="90">
        <v>0</v>
      </c>
      <c r="AB130" s="22">
        <f t="shared" si="17"/>
        <v>0</v>
      </c>
      <c r="AC130" s="90">
        <v>0</v>
      </c>
      <c r="AD130" s="22">
        <f t="shared" si="18"/>
        <v>0</v>
      </c>
      <c r="AE130" s="20">
        <f t="shared" si="22"/>
        <v>0</v>
      </c>
      <c r="AF130" s="23">
        <f t="shared" si="19"/>
        <v>0</v>
      </c>
      <c r="AG130" s="24">
        <f t="shared" si="20"/>
        <v>0</v>
      </c>
    </row>
    <row r="131" spans="1:33" s="17" customFormat="1" ht="82.5" customHeight="1" thickBot="1" x14ac:dyDescent="0.25">
      <c r="A131" s="18">
        <v>121</v>
      </c>
      <c r="B131" s="37" t="s">
        <v>63</v>
      </c>
      <c r="C131" s="37" t="s">
        <v>64</v>
      </c>
      <c r="D131" s="37" t="s">
        <v>352</v>
      </c>
      <c r="E131" s="37" t="s">
        <v>73</v>
      </c>
      <c r="F131" s="37" t="s">
        <v>340</v>
      </c>
      <c r="G131" s="37" t="s">
        <v>336</v>
      </c>
      <c r="H131" s="37" t="s">
        <v>350</v>
      </c>
      <c r="I131" s="81"/>
      <c r="J131" s="38">
        <v>9</v>
      </c>
      <c r="K131" s="37" t="s">
        <v>48</v>
      </c>
      <c r="L131" s="55">
        <v>6309</v>
      </c>
      <c r="M131" s="75">
        <v>6309</v>
      </c>
      <c r="N131" s="26">
        <v>0</v>
      </c>
      <c r="O131" s="18">
        <v>1</v>
      </c>
      <c r="P131" s="43">
        <v>18</v>
      </c>
      <c r="Q131" s="51">
        <f t="shared" si="13"/>
        <v>0</v>
      </c>
      <c r="R131" s="20">
        <f t="shared" si="14"/>
        <v>0</v>
      </c>
      <c r="S131" s="90">
        <v>0</v>
      </c>
      <c r="T131" s="20">
        <f t="shared" si="26"/>
        <v>0</v>
      </c>
      <c r="U131" s="90">
        <v>0</v>
      </c>
      <c r="V131" s="20">
        <f t="shared" si="15"/>
        <v>0</v>
      </c>
      <c r="W131" s="90">
        <v>0</v>
      </c>
      <c r="X131" s="20">
        <f t="shared" si="16"/>
        <v>0</v>
      </c>
      <c r="Y131" s="90">
        <v>0</v>
      </c>
      <c r="Z131" s="20">
        <f t="shared" si="21"/>
        <v>0</v>
      </c>
      <c r="AA131" s="90">
        <v>0</v>
      </c>
      <c r="AB131" s="22">
        <f t="shared" si="17"/>
        <v>0</v>
      </c>
      <c r="AC131" s="90">
        <v>0</v>
      </c>
      <c r="AD131" s="22">
        <f t="shared" si="18"/>
        <v>0</v>
      </c>
      <c r="AE131" s="20">
        <f t="shared" si="22"/>
        <v>0</v>
      </c>
      <c r="AF131" s="23">
        <f t="shared" si="19"/>
        <v>0</v>
      </c>
      <c r="AG131" s="24">
        <f t="shared" si="20"/>
        <v>0</v>
      </c>
    </row>
    <row r="132" spans="1:33" s="17" customFormat="1" ht="82.5" customHeight="1" thickBot="1" x14ac:dyDescent="0.25">
      <c r="A132" s="25">
        <v>122</v>
      </c>
      <c r="B132" s="37" t="s">
        <v>63</v>
      </c>
      <c r="C132" s="37" t="s">
        <v>64</v>
      </c>
      <c r="D132" s="37" t="s">
        <v>353</v>
      </c>
      <c r="E132" s="37" t="s">
        <v>73</v>
      </c>
      <c r="F132" s="37" t="s">
        <v>340</v>
      </c>
      <c r="G132" s="37" t="s">
        <v>336</v>
      </c>
      <c r="H132" s="37" t="s">
        <v>350</v>
      </c>
      <c r="I132" s="81"/>
      <c r="J132" s="38">
        <v>9</v>
      </c>
      <c r="K132" s="37" t="s">
        <v>48</v>
      </c>
      <c r="L132" s="55">
        <v>366</v>
      </c>
      <c r="M132" s="75">
        <v>366</v>
      </c>
      <c r="N132" s="26">
        <v>0</v>
      </c>
      <c r="O132" s="25">
        <v>1</v>
      </c>
      <c r="P132" s="43">
        <v>18</v>
      </c>
      <c r="Q132" s="27">
        <f t="shared" si="13"/>
        <v>0</v>
      </c>
      <c r="R132" s="28">
        <f t="shared" si="14"/>
        <v>0</v>
      </c>
      <c r="S132" s="91">
        <v>0</v>
      </c>
      <c r="T132" s="28">
        <f t="shared" si="26"/>
        <v>0</v>
      </c>
      <c r="U132" s="90">
        <v>0</v>
      </c>
      <c r="V132" s="20">
        <f t="shared" si="15"/>
        <v>0</v>
      </c>
      <c r="W132" s="90">
        <v>0</v>
      </c>
      <c r="X132" s="20">
        <f t="shared" si="16"/>
        <v>0</v>
      </c>
      <c r="Y132" s="90">
        <v>0</v>
      </c>
      <c r="Z132" s="20">
        <f t="shared" si="21"/>
        <v>0</v>
      </c>
      <c r="AA132" s="90">
        <v>0</v>
      </c>
      <c r="AB132" s="22">
        <f t="shared" si="17"/>
        <v>0</v>
      </c>
      <c r="AC132" s="90">
        <v>0</v>
      </c>
      <c r="AD132" s="22">
        <f t="shared" si="18"/>
        <v>0</v>
      </c>
      <c r="AE132" s="20">
        <f t="shared" si="22"/>
        <v>0</v>
      </c>
      <c r="AF132" s="23">
        <f t="shared" si="19"/>
        <v>0</v>
      </c>
      <c r="AG132" s="24">
        <f t="shared" si="20"/>
        <v>0</v>
      </c>
    </row>
    <row r="133" spans="1:33" s="17" customFormat="1" ht="23.25" thickBot="1" x14ac:dyDescent="0.25">
      <c r="A133" s="25">
        <v>123</v>
      </c>
      <c r="B133" s="37" t="s">
        <v>63</v>
      </c>
      <c r="C133" s="37" t="s">
        <v>64</v>
      </c>
      <c r="D133" s="37" t="s">
        <v>354</v>
      </c>
      <c r="E133" s="37" t="s">
        <v>73</v>
      </c>
      <c r="F133" s="37" t="s">
        <v>340</v>
      </c>
      <c r="G133" s="37" t="s">
        <v>336</v>
      </c>
      <c r="H133" s="37" t="s">
        <v>350</v>
      </c>
      <c r="I133" s="81"/>
      <c r="J133" s="38">
        <v>11</v>
      </c>
      <c r="K133" s="37" t="s">
        <v>48</v>
      </c>
      <c r="L133" s="55">
        <v>5754</v>
      </c>
      <c r="M133" s="75">
        <v>5754</v>
      </c>
      <c r="N133" s="26">
        <v>0</v>
      </c>
      <c r="O133" s="25">
        <v>1</v>
      </c>
      <c r="P133" s="43">
        <v>18</v>
      </c>
      <c r="Q133" s="27">
        <f t="shared" si="13"/>
        <v>0</v>
      </c>
      <c r="R133" s="28">
        <f t="shared" si="14"/>
        <v>0</v>
      </c>
      <c r="S133" s="91">
        <v>0</v>
      </c>
      <c r="T133" s="28">
        <f t="shared" si="26"/>
        <v>0</v>
      </c>
      <c r="U133" s="90">
        <v>0</v>
      </c>
      <c r="V133" s="20">
        <f t="shared" si="15"/>
        <v>0</v>
      </c>
      <c r="W133" s="90">
        <v>0</v>
      </c>
      <c r="X133" s="20">
        <f t="shared" si="16"/>
        <v>0</v>
      </c>
      <c r="Y133" s="90">
        <v>0</v>
      </c>
      <c r="Z133" s="20">
        <f t="shared" si="21"/>
        <v>0</v>
      </c>
      <c r="AA133" s="90">
        <v>0</v>
      </c>
      <c r="AB133" s="22">
        <f t="shared" si="17"/>
        <v>0</v>
      </c>
      <c r="AC133" s="90">
        <v>0</v>
      </c>
      <c r="AD133" s="22">
        <f t="shared" si="18"/>
        <v>0</v>
      </c>
      <c r="AE133" s="20">
        <f t="shared" si="22"/>
        <v>0</v>
      </c>
      <c r="AF133" s="23">
        <f t="shared" si="19"/>
        <v>0</v>
      </c>
      <c r="AG133" s="24">
        <f t="shared" si="20"/>
        <v>0</v>
      </c>
    </row>
    <row r="134" spans="1:33" s="17" customFormat="1" ht="23.25" thickBot="1" x14ac:dyDescent="0.25">
      <c r="A134" s="29">
        <v>124</v>
      </c>
      <c r="B134" s="37" t="s">
        <v>63</v>
      </c>
      <c r="C134" s="37" t="s">
        <v>64</v>
      </c>
      <c r="D134" s="37" t="s">
        <v>355</v>
      </c>
      <c r="E134" s="37" t="s">
        <v>73</v>
      </c>
      <c r="F134" s="37" t="s">
        <v>340</v>
      </c>
      <c r="G134" s="37" t="s">
        <v>336</v>
      </c>
      <c r="H134" s="37" t="s">
        <v>350</v>
      </c>
      <c r="I134" s="81"/>
      <c r="J134" s="38">
        <v>27</v>
      </c>
      <c r="K134" s="37" t="s">
        <v>48</v>
      </c>
      <c r="L134" s="55">
        <v>7446</v>
      </c>
      <c r="M134" s="75">
        <v>7446</v>
      </c>
      <c r="N134" s="26">
        <v>0</v>
      </c>
      <c r="O134" s="29">
        <v>1</v>
      </c>
      <c r="P134" s="43">
        <v>18</v>
      </c>
      <c r="Q134" s="54">
        <f t="shared" si="13"/>
        <v>0</v>
      </c>
      <c r="R134" s="31">
        <f t="shared" si="14"/>
        <v>0</v>
      </c>
      <c r="S134" s="92">
        <v>0</v>
      </c>
      <c r="T134" s="31">
        <f t="shared" si="26"/>
        <v>0</v>
      </c>
      <c r="U134" s="90">
        <v>0</v>
      </c>
      <c r="V134" s="20">
        <f t="shared" si="15"/>
        <v>0</v>
      </c>
      <c r="W134" s="90">
        <v>0</v>
      </c>
      <c r="X134" s="20">
        <f t="shared" si="16"/>
        <v>0</v>
      </c>
      <c r="Y134" s="90">
        <v>0</v>
      </c>
      <c r="Z134" s="20">
        <f t="shared" si="21"/>
        <v>0</v>
      </c>
      <c r="AA134" s="90">
        <v>0</v>
      </c>
      <c r="AB134" s="22">
        <f t="shared" si="17"/>
        <v>0</v>
      </c>
      <c r="AC134" s="90">
        <v>0</v>
      </c>
      <c r="AD134" s="22">
        <f t="shared" si="18"/>
        <v>0</v>
      </c>
      <c r="AE134" s="20">
        <f t="shared" si="22"/>
        <v>0</v>
      </c>
      <c r="AF134" s="23">
        <f t="shared" si="19"/>
        <v>0</v>
      </c>
      <c r="AG134" s="24">
        <f t="shared" si="20"/>
        <v>0</v>
      </c>
    </row>
    <row r="135" spans="1:33" s="17" customFormat="1" ht="23.25" thickBot="1" x14ac:dyDescent="0.25">
      <c r="A135" s="18">
        <v>125</v>
      </c>
      <c r="B135" s="37" t="s">
        <v>63</v>
      </c>
      <c r="C135" s="37" t="s">
        <v>64</v>
      </c>
      <c r="D135" s="37" t="s">
        <v>356</v>
      </c>
      <c r="E135" s="37" t="s">
        <v>78</v>
      </c>
      <c r="F135" s="37" t="s">
        <v>340</v>
      </c>
      <c r="G135" s="37" t="s">
        <v>336</v>
      </c>
      <c r="H135" s="37" t="s">
        <v>357</v>
      </c>
      <c r="I135" s="81"/>
      <c r="J135" s="38">
        <v>15</v>
      </c>
      <c r="K135" s="37" t="s">
        <v>48</v>
      </c>
      <c r="L135" s="55">
        <v>4458</v>
      </c>
      <c r="M135" s="75">
        <v>4458</v>
      </c>
      <c r="N135" s="26">
        <v>0</v>
      </c>
      <c r="O135" s="18">
        <v>1</v>
      </c>
      <c r="P135" s="43">
        <v>18</v>
      </c>
      <c r="Q135" s="51">
        <f t="shared" si="13"/>
        <v>0</v>
      </c>
      <c r="R135" s="20">
        <f t="shared" si="14"/>
        <v>0</v>
      </c>
      <c r="S135" s="90">
        <v>0</v>
      </c>
      <c r="T135" s="20">
        <f t="shared" si="26"/>
        <v>0</v>
      </c>
      <c r="U135" s="90">
        <v>0</v>
      </c>
      <c r="V135" s="20">
        <f t="shared" si="15"/>
        <v>0</v>
      </c>
      <c r="W135" s="90">
        <v>0</v>
      </c>
      <c r="X135" s="20">
        <f t="shared" si="16"/>
        <v>0</v>
      </c>
      <c r="Y135" s="90">
        <v>0</v>
      </c>
      <c r="Z135" s="20">
        <f t="shared" si="21"/>
        <v>0</v>
      </c>
      <c r="AA135" s="90">
        <v>0</v>
      </c>
      <c r="AB135" s="22">
        <f t="shared" si="17"/>
        <v>0</v>
      </c>
      <c r="AC135" s="90">
        <v>0</v>
      </c>
      <c r="AD135" s="22">
        <f t="shared" si="18"/>
        <v>0</v>
      </c>
      <c r="AE135" s="20">
        <f t="shared" si="22"/>
        <v>0</v>
      </c>
      <c r="AF135" s="23">
        <f t="shared" si="19"/>
        <v>0</v>
      </c>
      <c r="AG135" s="24">
        <f t="shared" si="20"/>
        <v>0</v>
      </c>
    </row>
    <row r="136" spans="1:33" s="17" customFormat="1" ht="23.25" thickBot="1" x14ac:dyDescent="0.25">
      <c r="A136" s="25">
        <v>126</v>
      </c>
      <c r="B136" s="37" t="s">
        <v>63</v>
      </c>
      <c r="C136" s="37" t="s">
        <v>64</v>
      </c>
      <c r="D136" s="37" t="s">
        <v>358</v>
      </c>
      <c r="E136" s="37" t="s">
        <v>78</v>
      </c>
      <c r="F136" s="37" t="s">
        <v>340</v>
      </c>
      <c r="G136" s="37" t="s">
        <v>336</v>
      </c>
      <c r="H136" s="37" t="s">
        <v>359</v>
      </c>
      <c r="I136" s="81"/>
      <c r="J136" s="38">
        <v>17</v>
      </c>
      <c r="K136" s="37" t="s">
        <v>48</v>
      </c>
      <c r="L136" s="55">
        <v>2718</v>
      </c>
      <c r="M136" s="75">
        <v>2718</v>
      </c>
      <c r="N136" s="26">
        <v>0</v>
      </c>
      <c r="O136" s="25">
        <v>1</v>
      </c>
      <c r="P136" s="43">
        <v>18</v>
      </c>
      <c r="Q136" s="27">
        <f t="shared" si="13"/>
        <v>0</v>
      </c>
      <c r="R136" s="28">
        <f t="shared" si="14"/>
        <v>0</v>
      </c>
      <c r="S136" s="91">
        <v>0</v>
      </c>
      <c r="T136" s="28">
        <f t="shared" si="26"/>
        <v>0</v>
      </c>
      <c r="U136" s="90">
        <v>0</v>
      </c>
      <c r="V136" s="20">
        <f t="shared" si="15"/>
        <v>0</v>
      </c>
      <c r="W136" s="90">
        <v>0</v>
      </c>
      <c r="X136" s="20">
        <f t="shared" si="16"/>
        <v>0</v>
      </c>
      <c r="Y136" s="90">
        <v>0</v>
      </c>
      <c r="Z136" s="20">
        <f t="shared" si="21"/>
        <v>0</v>
      </c>
      <c r="AA136" s="90">
        <v>0</v>
      </c>
      <c r="AB136" s="22">
        <f t="shared" si="17"/>
        <v>0</v>
      </c>
      <c r="AC136" s="90">
        <v>0</v>
      </c>
      <c r="AD136" s="22">
        <f t="shared" si="18"/>
        <v>0</v>
      </c>
      <c r="AE136" s="20">
        <f t="shared" si="22"/>
        <v>0</v>
      </c>
      <c r="AF136" s="23">
        <f t="shared" si="19"/>
        <v>0</v>
      </c>
      <c r="AG136" s="24">
        <f t="shared" si="20"/>
        <v>0</v>
      </c>
    </row>
    <row r="137" spans="1:33" s="17" customFormat="1" ht="23.25" thickBot="1" x14ac:dyDescent="0.25">
      <c r="A137" s="25">
        <v>127</v>
      </c>
      <c r="B137" s="37" t="s">
        <v>63</v>
      </c>
      <c r="C137" s="37" t="s">
        <v>64</v>
      </c>
      <c r="D137" s="37" t="s">
        <v>360</v>
      </c>
      <c r="E137" s="37" t="s">
        <v>78</v>
      </c>
      <c r="F137" s="37" t="s">
        <v>340</v>
      </c>
      <c r="G137" s="37" t="s">
        <v>336</v>
      </c>
      <c r="H137" s="37" t="s">
        <v>361</v>
      </c>
      <c r="I137" s="81"/>
      <c r="J137" s="38">
        <v>11</v>
      </c>
      <c r="K137" s="37" t="s">
        <v>48</v>
      </c>
      <c r="L137" s="55">
        <v>2532</v>
      </c>
      <c r="M137" s="75">
        <v>2532</v>
      </c>
      <c r="N137" s="26">
        <v>0</v>
      </c>
      <c r="O137" s="25">
        <v>1</v>
      </c>
      <c r="P137" s="43">
        <v>18</v>
      </c>
      <c r="Q137" s="27">
        <f t="shared" si="13"/>
        <v>0</v>
      </c>
      <c r="R137" s="28">
        <f t="shared" si="14"/>
        <v>0</v>
      </c>
      <c r="S137" s="91">
        <v>0</v>
      </c>
      <c r="T137" s="28">
        <f t="shared" si="26"/>
        <v>0</v>
      </c>
      <c r="U137" s="90">
        <v>0</v>
      </c>
      <c r="V137" s="20">
        <f t="shared" si="15"/>
        <v>0</v>
      </c>
      <c r="W137" s="90">
        <v>0</v>
      </c>
      <c r="X137" s="20">
        <f t="shared" si="16"/>
        <v>0</v>
      </c>
      <c r="Y137" s="90">
        <v>0</v>
      </c>
      <c r="Z137" s="20">
        <f t="shared" si="21"/>
        <v>0</v>
      </c>
      <c r="AA137" s="90">
        <v>0</v>
      </c>
      <c r="AB137" s="22">
        <f t="shared" si="17"/>
        <v>0</v>
      </c>
      <c r="AC137" s="90">
        <v>0</v>
      </c>
      <c r="AD137" s="22">
        <f t="shared" si="18"/>
        <v>0</v>
      </c>
      <c r="AE137" s="20">
        <f t="shared" si="22"/>
        <v>0</v>
      </c>
      <c r="AF137" s="23">
        <f t="shared" si="19"/>
        <v>0</v>
      </c>
      <c r="AG137" s="24">
        <f t="shared" si="20"/>
        <v>0</v>
      </c>
    </row>
    <row r="138" spans="1:33" s="17" customFormat="1" ht="23.25" thickBot="1" x14ac:dyDescent="0.25">
      <c r="A138" s="29">
        <v>128</v>
      </c>
      <c r="B138" s="37" t="s">
        <v>63</v>
      </c>
      <c r="C138" s="37" t="s">
        <v>64</v>
      </c>
      <c r="D138" s="37" t="s">
        <v>362</v>
      </c>
      <c r="E138" s="37" t="s">
        <v>78</v>
      </c>
      <c r="F138" s="37" t="s">
        <v>340</v>
      </c>
      <c r="G138" s="37" t="s">
        <v>336</v>
      </c>
      <c r="H138" s="37" t="s">
        <v>363</v>
      </c>
      <c r="I138" s="80"/>
      <c r="J138" s="38">
        <v>27</v>
      </c>
      <c r="K138" s="37" t="s">
        <v>48</v>
      </c>
      <c r="L138" s="55">
        <v>15879</v>
      </c>
      <c r="M138" s="75">
        <v>15879</v>
      </c>
      <c r="N138" s="26">
        <v>0</v>
      </c>
      <c r="O138" s="29">
        <v>1</v>
      </c>
      <c r="P138" s="43">
        <v>18</v>
      </c>
      <c r="Q138" s="52">
        <f t="shared" si="13"/>
        <v>0</v>
      </c>
      <c r="R138" s="53">
        <f t="shared" si="14"/>
        <v>0</v>
      </c>
      <c r="S138" s="92">
        <v>0</v>
      </c>
      <c r="T138" s="31">
        <f t="shared" si="26"/>
        <v>0</v>
      </c>
      <c r="U138" s="90">
        <v>0</v>
      </c>
      <c r="V138" s="20">
        <f t="shared" si="15"/>
        <v>0</v>
      </c>
      <c r="W138" s="90">
        <v>0</v>
      </c>
      <c r="X138" s="20">
        <f t="shared" si="16"/>
        <v>0</v>
      </c>
      <c r="Y138" s="90">
        <v>0</v>
      </c>
      <c r="Z138" s="20">
        <f t="shared" si="21"/>
        <v>0</v>
      </c>
      <c r="AA138" s="90">
        <v>0</v>
      </c>
      <c r="AB138" s="22">
        <f t="shared" si="17"/>
        <v>0</v>
      </c>
      <c r="AC138" s="90">
        <v>0</v>
      </c>
      <c r="AD138" s="22">
        <f t="shared" si="18"/>
        <v>0</v>
      </c>
      <c r="AE138" s="20">
        <f t="shared" si="22"/>
        <v>0</v>
      </c>
      <c r="AF138" s="23">
        <f t="shared" si="19"/>
        <v>0</v>
      </c>
      <c r="AG138" s="24">
        <f t="shared" si="20"/>
        <v>0</v>
      </c>
    </row>
    <row r="139" spans="1:33" s="17" customFormat="1" ht="23.25" thickBot="1" x14ac:dyDescent="0.25">
      <c r="A139" s="18">
        <v>129</v>
      </c>
      <c r="B139" s="37" t="s">
        <v>63</v>
      </c>
      <c r="C139" s="37" t="s">
        <v>64</v>
      </c>
      <c r="D139" s="37" t="s">
        <v>364</v>
      </c>
      <c r="E139" s="37" t="s">
        <v>78</v>
      </c>
      <c r="F139" s="37" t="s">
        <v>58</v>
      </c>
      <c r="G139" s="37" t="s">
        <v>131</v>
      </c>
      <c r="H139" s="37" t="s">
        <v>365</v>
      </c>
      <c r="I139" s="81"/>
      <c r="J139" s="38">
        <v>15</v>
      </c>
      <c r="K139" s="37" t="s">
        <v>48</v>
      </c>
      <c r="L139" s="55">
        <v>3759</v>
      </c>
      <c r="M139" s="75">
        <v>3759</v>
      </c>
      <c r="N139" s="26">
        <v>0</v>
      </c>
      <c r="O139" s="18">
        <v>1</v>
      </c>
      <c r="P139" s="43">
        <v>18</v>
      </c>
      <c r="Q139" s="19">
        <f t="shared" ref="Q139:Q202" si="27">D$1</f>
        <v>0</v>
      </c>
      <c r="R139" s="21">
        <f t="shared" ref="R139:R202" si="28">Q139*L139</f>
        <v>0</v>
      </c>
      <c r="S139" s="95">
        <v>0</v>
      </c>
      <c r="T139" s="21">
        <f t="shared" ref="T139:T144" si="29">S139*P139</f>
        <v>0</v>
      </c>
      <c r="U139" s="90">
        <v>0</v>
      </c>
      <c r="V139" s="20">
        <f t="shared" ref="V139:V202" si="30">U139*P139*J139</f>
        <v>0</v>
      </c>
      <c r="W139" s="90">
        <v>0</v>
      </c>
      <c r="X139" s="20">
        <f t="shared" ref="X139:X202" si="31">W139*P139*J139</f>
        <v>0</v>
      </c>
      <c r="Y139" s="90">
        <v>0</v>
      </c>
      <c r="Z139" s="20">
        <f t="shared" si="21"/>
        <v>0</v>
      </c>
      <c r="AA139" s="90">
        <v>0</v>
      </c>
      <c r="AB139" s="22">
        <f t="shared" ref="AB139:AB202" si="32">AA139*M139</f>
        <v>0</v>
      </c>
      <c r="AC139" s="90">
        <v>0</v>
      </c>
      <c r="AD139" s="22">
        <f t="shared" ref="AD139:AD202" si="33">AC139*N139</f>
        <v>0</v>
      </c>
      <c r="AE139" s="20">
        <f t="shared" si="22"/>
        <v>0</v>
      </c>
      <c r="AF139" s="23">
        <f t="shared" ref="AF139:AF202" si="34">AE139*0.23</f>
        <v>0</v>
      </c>
      <c r="AG139" s="24">
        <f t="shared" ref="AG139:AG202" si="35">AE139+AF139</f>
        <v>0</v>
      </c>
    </row>
    <row r="140" spans="1:33" s="17" customFormat="1" ht="23.25" thickBot="1" x14ac:dyDescent="0.25">
      <c r="A140" s="25">
        <v>130</v>
      </c>
      <c r="B140" s="37" t="s">
        <v>63</v>
      </c>
      <c r="C140" s="37" t="s">
        <v>64</v>
      </c>
      <c r="D140" s="37" t="s">
        <v>366</v>
      </c>
      <c r="E140" s="37" t="s">
        <v>78</v>
      </c>
      <c r="F140" s="37" t="s">
        <v>58</v>
      </c>
      <c r="G140" s="37" t="s">
        <v>131</v>
      </c>
      <c r="H140" s="37" t="s">
        <v>367</v>
      </c>
      <c r="I140" s="81"/>
      <c r="J140" s="38">
        <v>27</v>
      </c>
      <c r="K140" s="37" t="s">
        <v>48</v>
      </c>
      <c r="L140" s="55">
        <v>7590</v>
      </c>
      <c r="M140" s="75">
        <v>7590</v>
      </c>
      <c r="N140" s="26">
        <v>0</v>
      </c>
      <c r="O140" s="25">
        <v>1</v>
      </c>
      <c r="P140" s="43">
        <v>18</v>
      </c>
      <c r="Q140" s="27">
        <f t="shared" si="27"/>
        <v>0</v>
      </c>
      <c r="R140" s="28">
        <f t="shared" si="28"/>
        <v>0</v>
      </c>
      <c r="S140" s="91">
        <v>0</v>
      </c>
      <c r="T140" s="28">
        <f t="shared" si="29"/>
        <v>0</v>
      </c>
      <c r="U140" s="90">
        <v>0</v>
      </c>
      <c r="V140" s="20">
        <f t="shared" si="30"/>
        <v>0</v>
      </c>
      <c r="W140" s="90">
        <v>0</v>
      </c>
      <c r="X140" s="20">
        <f t="shared" si="31"/>
        <v>0</v>
      </c>
      <c r="Y140" s="90">
        <v>0</v>
      </c>
      <c r="Z140" s="20">
        <f t="shared" ref="Z140:Z203" si="36">Y140*L140</f>
        <v>0</v>
      </c>
      <c r="AA140" s="90">
        <v>0</v>
      </c>
      <c r="AB140" s="22">
        <f t="shared" si="32"/>
        <v>0</v>
      </c>
      <c r="AC140" s="90">
        <v>0</v>
      </c>
      <c r="AD140" s="22">
        <f t="shared" si="33"/>
        <v>0</v>
      </c>
      <c r="AE140" s="20">
        <f t="shared" ref="AE140:AE203" si="37">AD140+AB140+X140+V140+T140+R140</f>
        <v>0</v>
      </c>
      <c r="AF140" s="23">
        <f t="shared" si="34"/>
        <v>0</v>
      </c>
      <c r="AG140" s="24">
        <f t="shared" si="35"/>
        <v>0</v>
      </c>
    </row>
    <row r="141" spans="1:33" s="17" customFormat="1" ht="23.25" thickBot="1" x14ac:dyDescent="0.25">
      <c r="A141" s="25">
        <v>131</v>
      </c>
      <c r="B141" s="37" t="s">
        <v>63</v>
      </c>
      <c r="C141" s="37" t="s">
        <v>64</v>
      </c>
      <c r="D141" s="37" t="s">
        <v>368</v>
      </c>
      <c r="E141" s="37" t="s">
        <v>78</v>
      </c>
      <c r="F141" s="37" t="s">
        <v>370</v>
      </c>
      <c r="G141" s="37" t="s">
        <v>369</v>
      </c>
      <c r="H141" s="37" t="s">
        <v>371</v>
      </c>
      <c r="I141" s="81"/>
      <c r="J141" s="38">
        <v>27</v>
      </c>
      <c r="K141" s="37" t="s">
        <v>48</v>
      </c>
      <c r="L141" s="55">
        <v>4320</v>
      </c>
      <c r="M141" s="75">
        <v>4320</v>
      </c>
      <c r="N141" s="26">
        <v>0</v>
      </c>
      <c r="O141" s="25">
        <v>1</v>
      </c>
      <c r="P141" s="43">
        <v>18</v>
      </c>
      <c r="Q141" s="27">
        <f t="shared" si="27"/>
        <v>0</v>
      </c>
      <c r="R141" s="28">
        <f t="shared" si="28"/>
        <v>0</v>
      </c>
      <c r="S141" s="91">
        <v>0</v>
      </c>
      <c r="T141" s="28">
        <f t="shared" si="29"/>
        <v>0</v>
      </c>
      <c r="U141" s="90">
        <v>0</v>
      </c>
      <c r="V141" s="20">
        <f t="shared" si="30"/>
        <v>0</v>
      </c>
      <c r="W141" s="90">
        <v>0</v>
      </c>
      <c r="X141" s="20">
        <f t="shared" si="31"/>
        <v>0</v>
      </c>
      <c r="Y141" s="90">
        <v>0</v>
      </c>
      <c r="Z141" s="20">
        <f t="shared" si="36"/>
        <v>0</v>
      </c>
      <c r="AA141" s="90">
        <v>0</v>
      </c>
      <c r="AB141" s="22">
        <f t="shared" si="32"/>
        <v>0</v>
      </c>
      <c r="AC141" s="90">
        <v>0</v>
      </c>
      <c r="AD141" s="22">
        <f t="shared" si="33"/>
        <v>0</v>
      </c>
      <c r="AE141" s="20">
        <f t="shared" si="37"/>
        <v>0</v>
      </c>
      <c r="AF141" s="23">
        <f t="shared" si="34"/>
        <v>0</v>
      </c>
      <c r="AG141" s="24">
        <f t="shared" si="35"/>
        <v>0</v>
      </c>
    </row>
    <row r="142" spans="1:33" s="17" customFormat="1" ht="23.25" thickBot="1" x14ac:dyDescent="0.25">
      <c r="A142" s="25">
        <v>132</v>
      </c>
      <c r="B142" s="37" t="s">
        <v>63</v>
      </c>
      <c r="C142" s="37" t="s">
        <v>64</v>
      </c>
      <c r="D142" s="37" t="s">
        <v>372</v>
      </c>
      <c r="E142" s="37" t="s">
        <v>78</v>
      </c>
      <c r="F142" s="37" t="s">
        <v>370</v>
      </c>
      <c r="G142" s="37" t="s">
        <v>369</v>
      </c>
      <c r="H142" s="37" t="s">
        <v>373</v>
      </c>
      <c r="I142" s="81"/>
      <c r="J142" s="38">
        <v>27</v>
      </c>
      <c r="K142" s="37" t="s">
        <v>48</v>
      </c>
      <c r="L142" s="55">
        <v>3270</v>
      </c>
      <c r="M142" s="75">
        <v>3270</v>
      </c>
      <c r="N142" s="26">
        <v>0</v>
      </c>
      <c r="O142" s="25">
        <v>1</v>
      </c>
      <c r="P142" s="43">
        <v>18</v>
      </c>
      <c r="Q142" s="27">
        <f t="shared" si="27"/>
        <v>0</v>
      </c>
      <c r="R142" s="28">
        <f t="shared" si="28"/>
        <v>0</v>
      </c>
      <c r="S142" s="91">
        <v>0</v>
      </c>
      <c r="T142" s="28">
        <f t="shared" si="29"/>
        <v>0</v>
      </c>
      <c r="U142" s="90">
        <v>0</v>
      </c>
      <c r="V142" s="20">
        <f t="shared" si="30"/>
        <v>0</v>
      </c>
      <c r="W142" s="90">
        <v>0</v>
      </c>
      <c r="X142" s="20">
        <f t="shared" si="31"/>
        <v>0</v>
      </c>
      <c r="Y142" s="90">
        <v>0</v>
      </c>
      <c r="Z142" s="20">
        <f t="shared" si="36"/>
        <v>0</v>
      </c>
      <c r="AA142" s="90">
        <v>0</v>
      </c>
      <c r="AB142" s="22">
        <f t="shared" si="32"/>
        <v>0</v>
      </c>
      <c r="AC142" s="90">
        <v>0</v>
      </c>
      <c r="AD142" s="22">
        <f t="shared" si="33"/>
        <v>0</v>
      </c>
      <c r="AE142" s="20">
        <f t="shared" si="37"/>
        <v>0</v>
      </c>
      <c r="AF142" s="23">
        <f t="shared" si="34"/>
        <v>0</v>
      </c>
      <c r="AG142" s="24">
        <f t="shared" si="35"/>
        <v>0</v>
      </c>
    </row>
    <row r="143" spans="1:33" s="17" customFormat="1" ht="23.25" thickBot="1" x14ac:dyDescent="0.25">
      <c r="A143" s="25">
        <v>133</v>
      </c>
      <c r="B143" s="37" t="s">
        <v>63</v>
      </c>
      <c r="C143" s="37" t="s">
        <v>64</v>
      </c>
      <c r="D143" s="37" t="s">
        <v>374</v>
      </c>
      <c r="E143" s="37" t="s">
        <v>78</v>
      </c>
      <c r="F143" s="37" t="s">
        <v>370</v>
      </c>
      <c r="G143" s="37" t="s">
        <v>369</v>
      </c>
      <c r="H143" s="37" t="s">
        <v>375</v>
      </c>
      <c r="I143" s="81"/>
      <c r="J143" s="38">
        <v>22</v>
      </c>
      <c r="K143" s="37" t="s">
        <v>48</v>
      </c>
      <c r="L143" s="55">
        <v>8610</v>
      </c>
      <c r="M143" s="75">
        <v>8610</v>
      </c>
      <c r="N143" s="26">
        <v>0</v>
      </c>
      <c r="O143" s="25">
        <v>1</v>
      </c>
      <c r="P143" s="43">
        <v>18</v>
      </c>
      <c r="Q143" s="27">
        <f t="shared" si="27"/>
        <v>0</v>
      </c>
      <c r="R143" s="28">
        <f t="shared" si="28"/>
        <v>0</v>
      </c>
      <c r="S143" s="91">
        <v>0</v>
      </c>
      <c r="T143" s="28">
        <f t="shared" si="29"/>
        <v>0</v>
      </c>
      <c r="U143" s="90">
        <v>0</v>
      </c>
      <c r="V143" s="20">
        <f t="shared" si="30"/>
        <v>0</v>
      </c>
      <c r="W143" s="90">
        <v>0</v>
      </c>
      <c r="X143" s="20">
        <f t="shared" si="31"/>
        <v>0</v>
      </c>
      <c r="Y143" s="90">
        <v>0</v>
      </c>
      <c r="Z143" s="20">
        <f t="shared" si="36"/>
        <v>0</v>
      </c>
      <c r="AA143" s="90">
        <v>0</v>
      </c>
      <c r="AB143" s="22">
        <f t="shared" si="32"/>
        <v>0</v>
      </c>
      <c r="AC143" s="90">
        <v>0</v>
      </c>
      <c r="AD143" s="22">
        <f t="shared" si="33"/>
        <v>0</v>
      </c>
      <c r="AE143" s="20">
        <f t="shared" si="37"/>
        <v>0</v>
      </c>
      <c r="AF143" s="23">
        <f t="shared" si="34"/>
        <v>0</v>
      </c>
      <c r="AG143" s="24">
        <f t="shared" si="35"/>
        <v>0</v>
      </c>
    </row>
    <row r="144" spans="1:33" s="17" customFormat="1" ht="23.25" thickBot="1" x14ac:dyDescent="0.25">
      <c r="A144" s="25">
        <v>134</v>
      </c>
      <c r="B144" s="37" t="s">
        <v>63</v>
      </c>
      <c r="C144" s="37" t="s">
        <v>64</v>
      </c>
      <c r="D144" s="37" t="s">
        <v>376</v>
      </c>
      <c r="E144" s="37" t="s">
        <v>78</v>
      </c>
      <c r="F144" s="37" t="s">
        <v>370</v>
      </c>
      <c r="G144" s="37" t="s">
        <v>369</v>
      </c>
      <c r="H144" s="37" t="s">
        <v>377</v>
      </c>
      <c r="I144" s="81"/>
      <c r="J144" s="38">
        <v>27</v>
      </c>
      <c r="K144" s="37" t="s">
        <v>48</v>
      </c>
      <c r="L144" s="55">
        <v>10380</v>
      </c>
      <c r="M144" s="75">
        <v>10380</v>
      </c>
      <c r="N144" s="26">
        <v>0</v>
      </c>
      <c r="O144" s="25">
        <v>1</v>
      </c>
      <c r="P144" s="43">
        <v>18</v>
      </c>
      <c r="Q144" s="27">
        <f t="shared" si="27"/>
        <v>0</v>
      </c>
      <c r="R144" s="28">
        <f t="shared" si="28"/>
        <v>0</v>
      </c>
      <c r="S144" s="91">
        <v>0</v>
      </c>
      <c r="T144" s="28">
        <f t="shared" si="29"/>
        <v>0</v>
      </c>
      <c r="U144" s="90">
        <v>0</v>
      </c>
      <c r="V144" s="20">
        <f t="shared" si="30"/>
        <v>0</v>
      </c>
      <c r="W144" s="90">
        <v>0</v>
      </c>
      <c r="X144" s="20">
        <f t="shared" si="31"/>
        <v>0</v>
      </c>
      <c r="Y144" s="90">
        <v>0</v>
      </c>
      <c r="Z144" s="20">
        <f t="shared" si="36"/>
        <v>0</v>
      </c>
      <c r="AA144" s="90">
        <v>0</v>
      </c>
      <c r="AB144" s="22">
        <f t="shared" si="32"/>
        <v>0</v>
      </c>
      <c r="AC144" s="90">
        <v>0</v>
      </c>
      <c r="AD144" s="22">
        <f t="shared" si="33"/>
        <v>0</v>
      </c>
      <c r="AE144" s="20">
        <f t="shared" si="37"/>
        <v>0</v>
      </c>
      <c r="AF144" s="23">
        <f t="shared" si="34"/>
        <v>0</v>
      </c>
      <c r="AG144" s="24">
        <f t="shared" si="35"/>
        <v>0</v>
      </c>
    </row>
    <row r="145" spans="1:33" s="17" customFormat="1" ht="23.25" thickBot="1" x14ac:dyDescent="0.25">
      <c r="A145" s="25">
        <v>135</v>
      </c>
      <c r="B145" s="37" t="s">
        <v>63</v>
      </c>
      <c r="C145" s="37" t="s">
        <v>64</v>
      </c>
      <c r="D145" s="37" t="s">
        <v>378</v>
      </c>
      <c r="E145" s="37" t="s">
        <v>78</v>
      </c>
      <c r="F145" s="37" t="s">
        <v>53</v>
      </c>
      <c r="G145" s="37" t="s">
        <v>379</v>
      </c>
      <c r="H145" s="37" t="s">
        <v>380</v>
      </c>
      <c r="I145" s="81"/>
      <c r="J145" s="38">
        <v>27</v>
      </c>
      <c r="K145" s="37" t="s">
        <v>48</v>
      </c>
      <c r="L145" s="55">
        <v>13851</v>
      </c>
      <c r="M145" s="75">
        <v>13851</v>
      </c>
      <c r="N145" s="26">
        <v>0</v>
      </c>
      <c r="O145" s="25">
        <v>1</v>
      </c>
      <c r="P145" s="43">
        <v>18</v>
      </c>
      <c r="Q145" s="27">
        <f t="shared" si="27"/>
        <v>0</v>
      </c>
      <c r="R145" s="28">
        <f t="shared" si="28"/>
        <v>0</v>
      </c>
      <c r="S145" s="91">
        <v>0</v>
      </c>
      <c r="T145" s="28">
        <f t="shared" ref="T145:T149" si="38">S145*P145</f>
        <v>0</v>
      </c>
      <c r="U145" s="90">
        <v>0</v>
      </c>
      <c r="V145" s="20">
        <f t="shared" si="30"/>
        <v>0</v>
      </c>
      <c r="W145" s="90">
        <v>0</v>
      </c>
      <c r="X145" s="20">
        <f t="shared" si="31"/>
        <v>0</v>
      </c>
      <c r="Y145" s="90">
        <v>0</v>
      </c>
      <c r="Z145" s="20">
        <f t="shared" si="36"/>
        <v>0</v>
      </c>
      <c r="AA145" s="90">
        <v>0</v>
      </c>
      <c r="AB145" s="22">
        <f t="shared" si="32"/>
        <v>0</v>
      </c>
      <c r="AC145" s="90">
        <v>0</v>
      </c>
      <c r="AD145" s="22">
        <f t="shared" si="33"/>
        <v>0</v>
      </c>
      <c r="AE145" s="20">
        <f t="shared" si="37"/>
        <v>0</v>
      </c>
      <c r="AF145" s="23">
        <f t="shared" si="34"/>
        <v>0</v>
      </c>
      <c r="AG145" s="24">
        <f t="shared" si="35"/>
        <v>0</v>
      </c>
    </row>
    <row r="146" spans="1:33" s="17" customFormat="1" ht="23.25" thickBot="1" x14ac:dyDescent="0.25">
      <c r="A146" s="25">
        <v>136</v>
      </c>
      <c r="B146" s="37" t="s">
        <v>63</v>
      </c>
      <c r="C146" s="37" t="s">
        <v>64</v>
      </c>
      <c r="D146" s="37" t="s">
        <v>381</v>
      </c>
      <c r="E146" s="37" t="s">
        <v>78</v>
      </c>
      <c r="F146" s="37" t="s">
        <v>80</v>
      </c>
      <c r="G146" s="37" t="s">
        <v>79</v>
      </c>
      <c r="H146" s="37" t="s">
        <v>382</v>
      </c>
      <c r="I146" s="81"/>
      <c r="J146" s="38">
        <v>22</v>
      </c>
      <c r="K146" s="37" t="s">
        <v>48</v>
      </c>
      <c r="L146" s="55">
        <v>39600</v>
      </c>
      <c r="M146" s="75">
        <v>39600</v>
      </c>
      <c r="N146" s="26">
        <v>0</v>
      </c>
      <c r="O146" s="25">
        <v>1</v>
      </c>
      <c r="P146" s="43">
        <v>18</v>
      </c>
      <c r="Q146" s="27">
        <f t="shared" si="27"/>
        <v>0</v>
      </c>
      <c r="R146" s="28">
        <f t="shared" si="28"/>
        <v>0</v>
      </c>
      <c r="S146" s="91">
        <v>0</v>
      </c>
      <c r="T146" s="28">
        <f t="shared" si="38"/>
        <v>0</v>
      </c>
      <c r="U146" s="90">
        <v>0</v>
      </c>
      <c r="V146" s="20">
        <f t="shared" si="30"/>
        <v>0</v>
      </c>
      <c r="W146" s="90">
        <v>0</v>
      </c>
      <c r="X146" s="20">
        <f t="shared" si="31"/>
        <v>0</v>
      </c>
      <c r="Y146" s="90">
        <v>0</v>
      </c>
      <c r="Z146" s="20">
        <f t="shared" si="36"/>
        <v>0</v>
      </c>
      <c r="AA146" s="90">
        <v>0</v>
      </c>
      <c r="AB146" s="22">
        <f t="shared" si="32"/>
        <v>0</v>
      </c>
      <c r="AC146" s="90">
        <v>0</v>
      </c>
      <c r="AD146" s="22">
        <f t="shared" si="33"/>
        <v>0</v>
      </c>
      <c r="AE146" s="20">
        <f t="shared" si="37"/>
        <v>0</v>
      </c>
      <c r="AF146" s="23">
        <f t="shared" si="34"/>
        <v>0</v>
      </c>
      <c r="AG146" s="24">
        <f t="shared" si="35"/>
        <v>0</v>
      </c>
    </row>
    <row r="147" spans="1:33" s="17" customFormat="1" ht="23.25" thickBot="1" x14ac:dyDescent="0.25">
      <c r="A147" s="25">
        <v>137</v>
      </c>
      <c r="B147" s="37" t="s">
        <v>63</v>
      </c>
      <c r="C147" s="37" t="s">
        <v>64</v>
      </c>
      <c r="D147" s="37" t="s">
        <v>383</v>
      </c>
      <c r="E147" s="37" t="s">
        <v>85</v>
      </c>
      <c r="F147" s="37" t="s">
        <v>80</v>
      </c>
      <c r="G147" s="37" t="s">
        <v>79</v>
      </c>
      <c r="H147" s="37" t="s">
        <v>384</v>
      </c>
      <c r="I147" s="38">
        <v>36</v>
      </c>
      <c r="J147" s="38">
        <v>7</v>
      </c>
      <c r="K147" s="37" t="s">
        <v>48</v>
      </c>
      <c r="L147" s="55">
        <v>1821</v>
      </c>
      <c r="M147" s="75">
        <v>1821</v>
      </c>
      <c r="N147" s="26">
        <v>0</v>
      </c>
      <c r="O147" s="25">
        <v>1</v>
      </c>
      <c r="P147" s="43">
        <v>18</v>
      </c>
      <c r="Q147" s="27">
        <f t="shared" si="27"/>
        <v>0</v>
      </c>
      <c r="R147" s="28">
        <f t="shared" si="28"/>
        <v>0</v>
      </c>
      <c r="S147" s="96">
        <v>0</v>
      </c>
      <c r="T147" s="34">
        <f t="shared" si="38"/>
        <v>0</v>
      </c>
      <c r="U147" s="90">
        <v>0</v>
      </c>
      <c r="V147" s="20">
        <f t="shared" si="30"/>
        <v>0</v>
      </c>
      <c r="W147" s="90">
        <v>0</v>
      </c>
      <c r="X147" s="20">
        <f t="shared" si="31"/>
        <v>0</v>
      </c>
      <c r="Y147" s="90">
        <v>0</v>
      </c>
      <c r="Z147" s="20">
        <f t="shared" si="36"/>
        <v>0</v>
      </c>
      <c r="AA147" s="90">
        <v>0</v>
      </c>
      <c r="AB147" s="22">
        <f t="shared" si="32"/>
        <v>0</v>
      </c>
      <c r="AC147" s="90">
        <v>0</v>
      </c>
      <c r="AD147" s="22">
        <f t="shared" si="33"/>
        <v>0</v>
      </c>
      <c r="AE147" s="20">
        <f t="shared" si="37"/>
        <v>0</v>
      </c>
      <c r="AF147" s="23">
        <f t="shared" si="34"/>
        <v>0</v>
      </c>
      <c r="AG147" s="24">
        <f t="shared" si="35"/>
        <v>0</v>
      </c>
    </row>
    <row r="148" spans="1:33" s="17" customFormat="1" ht="23.25" thickBot="1" x14ac:dyDescent="0.25">
      <c r="A148" s="25">
        <v>138</v>
      </c>
      <c r="B148" s="37" t="s">
        <v>63</v>
      </c>
      <c r="C148" s="37" t="s">
        <v>64</v>
      </c>
      <c r="D148" s="37" t="s">
        <v>385</v>
      </c>
      <c r="E148" s="37" t="s">
        <v>73</v>
      </c>
      <c r="F148" s="37" t="s">
        <v>80</v>
      </c>
      <c r="G148" s="37" t="s">
        <v>79</v>
      </c>
      <c r="H148" s="37" t="s">
        <v>382</v>
      </c>
      <c r="I148" s="81"/>
      <c r="J148" s="38">
        <v>7</v>
      </c>
      <c r="K148" s="37" t="s">
        <v>48</v>
      </c>
      <c r="L148" s="55">
        <v>22293</v>
      </c>
      <c r="M148" s="75">
        <v>22293</v>
      </c>
      <c r="N148" s="26">
        <v>0</v>
      </c>
      <c r="O148" s="25">
        <v>1</v>
      </c>
      <c r="P148" s="43">
        <v>18</v>
      </c>
      <c r="Q148" s="27">
        <f t="shared" si="27"/>
        <v>0</v>
      </c>
      <c r="R148" s="28">
        <f t="shared" si="28"/>
        <v>0</v>
      </c>
      <c r="S148" s="91">
        <v>0</v>
      </c>
      <c r="T148" s="28">
        <f t="shared" si="38"/>
        <v>0</v>
      </c>
      <c r="U148" s="90">
        <v>0</v>
      </c>
      <c r="V148" s="20">
        <f t="shared" si="30"/>
        <v>0</v>
      </c>
      <c r="W148" s="90">
        <v>0</v>
      </c>
      <c r="X148" s="20">
        <f t="shared" si="31"/>
        <v>0</v>
      </c>
      <c r="Y148" s="90">
        <v>0</v>
      </c>
      <c r="Z148" s="20">
        <f t="shared" si="36"/>
        <v>0</v>
      </c>
      <c r="AA148" s="90">
        <v>0</v>
      </c>
      <c r="AB148" s="22">
        <f t="shared" si="32"/>
        <v>0</v>
      </c>
      <c r="AC148" s="90">
        <v>0</v>
      </c>
      <c r="AD148" s="22">
        <f t="shared" si="33"/>
        <v>0</v>
      </c>
      <c r="AE148" s="20">
        <f t="shared" si="37"/>
        <v>0</v>
      </c>
      <c r="AF148" s="23">
        <f t="shared" si="34"/>
        <v>0</v>
      </c>
      <c r="AG148" s="24">
        <f t="shared" si="35"/>
        <v>0</v>
      </c>
    </row>
    <row r="149" spans="1:33" s="17" customFormat="1" ht="23.25" thickBot="1" x14ac:dyDescent="0.25">
      <c r="A149" s="25">
        <v>139</v>
      </c>
      <c r="B149" s="37" t="s">
        <v>63</v>
      </c>
      <c r="C149" s="37" t="s">
        <v>64</v>
      </c>
      <c r="D149" s="37" t="s">
        <v>386</v>
      </c>
      <c r="E149" s="37" t="s">
        <v>78</v>
      </c>
      <c r="F149" s="37" t="s">
        <v>53</v>
      </c>
      <c r="G149" s="37" t="s">
        <v>379</v>
      </c>
      <c r="H149" s="37" t="s">
        <v>387</v>
      </c>
      <c r="I149" s="81"/>
      <c r="J149" s="38">
        <v>14</v>
      </c>
      <c r="K149" s="37" t="s">
        <v>48</v>
      </c>
      <c r="L149" s="55">
        <v>17607</v>
      </c>
      <c r="M149" s="75">
        <v>17607</v>
      </c>
      <c r="N149" s="26">
        <v>0</v>
      </c>
      <c r="O149" s="25">
        <v>1</v>
      </c>
      <c r="P149" s="43">
        <v>18</v>
      </c>
      <c r="Q149" s="27">
        <f t="shared" si="27"/>
        <v>0</v>
      </c>
      <c r="R149" s="28">
        <f t="shared" si="28"/>
        <v>0</v>
      </c>
      <c r="S149" s="91">
        <v>0</v>
      </c>
      <c r="T149" s="28">
        <f t="shared" si="38"/>
        <v>0</v>
      </c>
      <c r="U149" s="90">
        <v>0</v>
      </c>
      <c r="V149" s="20">
        <f t="shared" si="30"/>
        <v>0</v>
      </c>
      <c r="W149" s="90">
        <v>0</v>
      </c>
      <c r="X149" s="20">
        <f t="shared" si="31"/>
        <v>0</v>
      </c>
      <c r="Y149" s="90">
        <v>0</v>
      </c>
      <c r="Z149" s="20">
        <f t="shared" si="36"/>
        <v>0</v>
      </c>
      <c r="AA149" s="90">
        <v>0</v>
      </c>
      <c r="AB149" s="22">
        <f t="shared" si="32"/>
        <v>0</v>
      </c>
      <c r="AC149" s="90">
        <v>0</v>
      </c>
      <c r="AD149" s="22">
        <f t="shared" si="33"/>
        <v>0</v>
      </c>
      <c r="AE149" s="20">
        <f t="shared" si="37"/>
        <v>0</v>
      </c>
      <c r="AF149" s="23">
        <f t="shared" si="34"/>
        <v>0</v>
      </c>
      <c r="AG149" s="24">
        <f t="shared" si="35"/>
        <v>0</v>
      </c>
    </row>
    <row r="150" spans="1:33" s="17" customFormat="1" ht="23.25" thickBot="1" x14ac:dyDescent="0.25">
      <c r="A150" s="25">
        <v>140</v>
      </c>
      <c r="B150" s="37" t="s">
        <v>63</v>
      </c>
      <c r="C150" s="37" t="s">
        <v>64</v>
      </c>
      <c r="D150" s="37" t="s">
        <v>388</v>
      </c>
      <c r="E150" s="37" t="s">
        <v>389</v>
      </c>
      <c r="F150" s="37" t="s">
        <v>53</v>
      </c>
      <c r="G150" s="37" t="s">
        <v>379</v>
      </c>
      <c r="H150" s="37" t="s">
        <v>387</v>
      </c>
      <c r="I150" s="81"/>
      <c r="J150" s="38">
        <v>61</v>
      </c>
      <c r="K150" s="37" t="s">
        <v>47</v>
      </c>
      <c r="L150" s="55">
        <v>52422</v>
      </c>
      <c r="M150" s="75">
        <v>52422</v>
      </c>
      <c r="N150" s="26">
        <v>0</v>
      </c>
      <c r="O150" s="25">
        <v>1</v>
      </c>
      <c r="P150" s="43">
        <v>18</v>
      </c>
      <c r="Q150" s="27">
        <f t="shared" si="27"/>
        <v>0</v>
      </c>
      <c r="R150" s="28">
        <f t="shared" si="28"/>
        <v>0</v>
      </c>
      <c r="S150" s="91">
        <v>0</v>
      </c>
      <c r="T150" s="28">
        <f>S150*P150</f>
        <v>0</v>
      </c>
      <c r="U150" s="90">
        <v>0</v>
      </c>
      <c r="V150" s="20">
        <f t="shared" si="30"/>
        <v>0</v>
      </c>
      <c r="W150" s="90">
        <v>0</v>
      </c>
      <c r="X150" s="20">
        <f t="shared" si="31"/>
        <v>0</v>
      </c>
      <c r="Y150" s="90">
        <v>0</v>
      </c>
      <c r="Z150" s="20">
        <f t="shared" si="36"/>
        <v>0</v>
      </c>
      <c r="AA150" s="90">
        <v>0</v>
      </c>
      <c r="AB150" s="22">
        <f t="shared" si="32"/>
        <v>0</v>
      </c>
      <c r="AC150" s="90">
        <v>0</v>
      </c>
      <c r="AD150" s="22">
        <f t="shared" si="33"/>
        <v>0</v>
      </c>
      <c r="AE150" s="20">
        <f t="shared" si="37"/>
        <v>0</v>
      </c>
      <c r="AF150" s="23">
        <f t="shared" si="34"/>
        <v>0</v>
      </c>
      <c r="AG150" s="24">
        <f t="shared" si="35"/>
        <v>0</v>
      </c>
    </row>
    <row r="151" spans="1:33" s="17" customFormat="1" ht="23.25" thickBot="1" x14ac:dyDescent="0.25">
      <c r="A151" s="25">
        <v>141</v>
      </c>
      <c r="B151" s="37" t="s">
        <v>63</v>
      </c>
      <c r="C151" s="37" t="s">
        <v>64</v>
      </c>
      <c r="D151" s="37" t="s">
        <v>390</v>
      </c>
      <c r="E151" s="37" t="s">
        <v>78</v>
      </c>
      <c r="F151" s="37" t="s">
        <v>53</v>
      </c>
      <c r="G151" s="37" t="s">
        <v>379</v>
      </c>
      <c r="H151" s="37" t="s">
        <v>391</v>
      </c>
      <c r="I151" s="81"/>
      <c r="J151" s="38">
        <v>27</v>
      </c>
      <c r="K151" s="37" t="s">
        <v>48</v>
      </c>
      <c r="L151" s="55">
        <v>11079</v>
      </c>
      <c r="M151" s="75">
        <v>11079</v>
      </c>
      <c r="N151" s="26">
        <v>0</v>
      </c>
      <c r="O151" s="25">
        <v>1</v>
      </c>
      <c r="P151" s="43">
        <v>18</v>
      </c>
      <c r="Q151" s="27">
        <f t="shared" si="27"/>
        <v>0</v>
      </c>
      <c r="R151" s="28">
        <f t="shared" si="28"/>
        <v>0</v>
      </c>
      <c r="S151" s="91">
        <v>0</v>
      </c>
      <c r="T151" s="28">
        <f t="shared" ref="T151:T214" si="39">S151*P151</f>
        <v>0</v>
      </c>
      <c r="U151" s="90">
        <v>0</v>
      </c>
      <c r="V151" s="20">
        <f t="shared" si="30"/>
        <v>0</v>
      </c>
      <c r="W151" s="90">
        <v>0</v>
      </c>
      <c r="X151" s="20">
        <f t="shared" si="31"/>
        <v>0</v>
      </c>
      <c r="Y151" s="90">
        <v>0</v>
      </c>
      <c r="Z151" s="20">
        <f t="shared" si="36"/>
        <v>0</v>
      </c>
      <c r="AA151" s="90">
        <v>0</v>
      </c>
      <c r="AB151" s="22">
        <f t="shared" si="32"/>
        <v>0</v>
      </c>
      <c r="AC151" s="90">
        <v>0</v>
      </c>
      <c r="AD151" s="22">
        <f t="shared" si="33"/>
        <v>0</v>
      </c>
      <c r="AE151" s="20">
        <f t="shared" si="37"/>
        <v>0</v>
      </c>
      <c r="AF151" s="23">
        <f t="shared" si="34"/>
        <v>0</v>
      </c>
      <c r="AG151" s="24">
        <f t="shared" si="35"/>
        <v>0</v>
      </c>
    </row>
    <row r="152" spans="1:33" s="17" customFormat="1" ht="23.25" thickBot="1" x14ac:dyDescent="0.25">
      <c r="A152" s="25">
        <v>142</v>
      </c>
      <c r="B152" s="37" t="s">
        <v>63</v>
      </c>
      <c r="C152" s="37" t="s">
        <v>64</v>
      </c>
      <c r="D152" s="37" t="s">
        <v>392</v>
      </c>
      <c r="E152" s="37" t="s">
        <v>393</v>
      </c>
      <c r="F152" s="37" t="s">
        <v>53</v>
      </c>
      <c r="G152" s="37" t="s">
        <v>379</v>
      </c>
      <c r="H152" s="37" t="s">
        <v>394</v>
      </c>
      <c r="I152" s="81"/>
      <c r="J152" s="38">
        <v>27</v>
      </c>
      <c r="K152" s="37" t="s">
        <v>48</v>
      </c>
      <c r="L152" s="55">
        <v>28344</v>
      </c>
      <c r="M152" s="75">
        <v>28344</v>
      </c>
      <c r="N152" s="26">
        <v>0</v>
      </c>
      <c r="O152" s="25">
        <v>1</v>
      </c>
      <c r="P152" s="43">
        <v>18</v>
      </c>
      <c r="Q152" s="27">
        <f t="shared" si="27"/>
        <v>0</v>
      </c>
      <c r="R152" s="28">
        <f t="shared" si="28"/>
        <v>0</v>
      </c>
      <c r="S152" s="91">
        <v>0</v>
      </c>
      <c r="T152" s="28">
        <f t="shared" si="39"/>
        <v>0</v>
      </c>
      <c r="U152" s="90">
        <v>0</v>
      </c>
      <c r="V152" s="20">
        <f t="shared" si="30"/>
        <v>0</v>
      </c>
      <c r="W152" s="90">
        <v>0</v>
      </c>
      <c r="X152" s="20">
        <f t="shared" si="31"/>
        <v>0</v>
      </c>
      <c r="Y152" s="90">
        <v>0</v>
      </c>
      <c r="Z152" s="20">
        <f t="shared" si="36"/>
        <v>0</v>
      </c>
      <c r="AA152" s="90">
        <v>0</v>
      </c>
      <c r="AB152" s="22">
        <f t="shared" si="32"/>
        <v>0</v>
      </c>
      <c r="AC152" s="90">
        <v>0</v>
      </c>
      <c r="AD152" s="22">
        <f t="shared" si="33"/>
        <v>0</v>
      </c>
      <c r="AE152" s="20">
        <f t="shared" si="37"/>
        <v>0</v>
      </c>
      <c r="AF152" s="23">
        <f t="shared" si="34"/>
        <v>0</v>
      </c>
      <c r="AG152" s="24">
        <f t="shared" si="35"/>
        <v>0</v>
      </c>
    </row>
    <row r="153" spans="1:33" s="17" customFormat="1" ht="23.25" thickBot="1" x14ac:dyDescent="0.25">
      <c r="A153" s="25">
        <v>143</v>
      </c>
      <c r="B153" s="37" t="s">
        <v>63</v>
      </c>
      <c r="C153" s="37" t="s">
        <v>64</v>
      </c>
      <c r="D153" s="37" t="s">
        <v>395</v>
      </c>
      <c r="E153" s="37" t="s">
        <v>78</v>
      </c>
      <c r="F153" s="37" t="s">
        <v>396</v>
      </c>
      <c r="G153" s="37" t="s">
        <v>87</v>
      </c>
      <c r="H153" s="37" t="s">
        <v>397</v>
      </c>
      <c r="I153" s="81"/>
      <c r="J153" s="38">
        <v>27</v>
      </c>
      <c r="K153" s="37" t="s">
        <v>48</v>
      </c>
      <c r="L153" s="55">
        <v>68874</v>
      </c>
      <c r="M153" s="75">
        <v>68874</v>
      </c>
      <c r="N153" s="26">
        <v>0</v>
      </c>
      <c r="O153" s="25">
        <v>1</v>
      </c>
      <c r="P153" s="43">
        <v>18</v>
      </c>
      <c r="Q153" s="27">
        <f t="shared" si="27"/>
        <v>0</v>
      </c>
      <c r="R153" s="28">
        <f t="shared" si="28"/>
        <v>0</v>
      </c>
      <c r="S153" s="91">
        <v>0</v>
      </c>
      <c r="T153" s="28">
        <f t="shared" si="39"/>
        <v>0</v>
      </c>
      <c r="U153" s="90">
        <v>0</v>
      </c>
      <c r="V153" s="20">
        <f t="shared" si="30"/>
        <v>0</v>
      </c>
      <c r="W153" s="90">
        <v>0</v>
      </c>
      <c r="X153" s="20">
        <f t="shared" si="31"/>
        <v>0</v>
      </c>
      <c r="Y153" s="90">
        <v>0</v>
      </c>
      <c r="Z153" s="20">
        <f t="shared" si="36"/>
        <v>0</v>
      </c>
      <c r="AA153" s="90">
        <v>0</v>
      </c>
      <c r="AB153" s="22">
        <f t="shared" si="32"/>
        <v>0</v>
      </c>
      <c r="AC153" s="90">
        <v>0</v>
      </c>
      <c r="AD153" s="22">
        <f t="shared" si="33"/>
        <v>0</v>
      </c>
      <c r="AE153" s="20">
        <f t="shared" si="37"/>
        <v>0</v>
      </c>
      <c r="AF153" s="23">
        <f t="shared" si="34"/>
        <v>0</v>
      </c>
      <c r="AG153" s="24">
        <f t="shared" si="35"/>
        <v>0</v>
      </c>
    </row>
    <row r="154" spans="1:33" s="17" customFormat="1" ht="23.25" thickBot="1" x14ac:dyDescent="0.25">
      <c r="A154" s="25">
        <v>144</v>
      </c>
      <c r="B154" s="37" t="s">
        <v>63</v>
      </c>
      <c r="C154" s="37" t="s">
        <v>64</v>
      </c>
      <c r="D154" s="37" t="s">
        <v>398</v>
      </c>
      <c r="E154" s="37" t="s">
        <v>216</v>
      </c>
      <c r="F154" s="37" t="s">
        <v>396</v>
      </c>
      <c r="G154" s="37" t="s">
        <v>87</v>
      </c>
      <c r="H154" s="37" t="s">
        <v>397</v>
      </c>
      <c r="I154" s="80"/>
      <c r="J154" s="38">
        <v>9</v>
      </c>
      <c r="K154" s="37" t="s">
        <v>48</v>
      </c>
      <c r="L154" s="55">
        <v>26016</v>
      </c>
      <c r="M154" s="75">
        <v>26016</v>
      </c>
      <c r="N154" s="26">
        <v>0</v>
      </c>
      <c r="O154" s="25">
        <v>1</v>
      </c>
      <c r="P154" s="43">
        <v>18</v>
      </c>
      <c r="Q154" s="27">
        <f t="shared" si="27"/>
        <v>0</v>
      </c>
      <c r="R154" s="28">
        <f t="shared" si="28"/>
        <v>0</v>
      </c>
      <c r="S154" s="91">
        <v>0</v>
      </c>
      <c r="T154" s="28">
        <f t="shared" si="39"/>
        <v>0</v>
      </c>
      <c r="U154" s="90">
        <v>0</v>
      </c>
      <c r="V154" s="20">
        <f t="shared" si="30"/>
        <v>0</v>
      </c>
      <c r="W154" s="90">
        <v>0</v>
      </c>
      <c r="X154" s="20">
        <f t="shared" si="31"/>
        <v>0</v>
      </c>
      <c r="Y154" s="90">
        <v>0</v>
      </c>
      <c r="Z154" s="20">
        <f t="shared" si="36"/>
        <v>0</v>
      </c>
      <c r="AA154" s="90">
        <v>0</v>
      </c>
      <c r="AB154" s="22">
        <f t="shared" si="32"/>
        <v>0</v>
      </c>
      <c r="AC154" s="90">
        <v>0</v>
      </c>
      <c r="AD154" s="22">
        <f t="shared" si="33"/>
        <v>0</v>
      </c>
      <c r="AE154" s="20">
        <f t="shared" si="37"/>
        <v>0</v>
      </c>
      <c r="AF154" s="23">
        <f t="shared" si="34"/>
        <v>0</v>
      </c>
      <c r="AG154" s="24">
        <f t="shared" si="35"/>
        <v>0</v>
      </c>
    </row>
    <row r="155" spans="1:33" s="17" customFormat="1" ht="23.25" thickBot="1" x14ac:dyDescent="0.25">
      <c r="A155" s="25">
        <v>145</v>
      </c>
      <c r="B155" s="37" t="s">
        <v>63</v>
      </c>
      <c r="C155" s="37" t="s">
        <v>64</v>
      </c>
      <c r="D155" s="37" t="s">
        <v>399</v>
      </c>
      <c r="E155" s="37" t="s">
        <v>143</v>
      </c>
      <c r="F155" s="37" t="s">
        <v>396</v>
      </c>
      <c r="G155" s="37" t="s">
        <v>87</v>
      </c>
      <c r="H155" s="37" t="s">
        <v>400</v>
      </c>
      <c r="I155" s="80"/>
      <c r="J155" s="38">
        <v>17</v>
      </c>
      <c r="K155" s="37" t="s">
        <v>48</v>
      </c>
      <c r="L155" s="55">
        <v>3744</v>
      </c>
      <c r="M155" s="75">
        <v>3744</v>
      </c>
      <c r="N155" s="26">
        <v>0</v>
      </c>
      <c r="O155" s="25">
        <v>1</v>
      </c>
      <c r="P155" s="43">
        <v>18</v>
      </c>
      <c r="Q155" s="27">
        <f t="shared" si="27"/>
        <v>0</v>
      </c>
      <c r="R155" s="28">
        <f t="shared" si="28"/>
        <v>0</v>
      </c>
      <c r="S155" s="91">
        <v>0</v>
      </c>
      <c r="T155" s="28">
        <f t="shared" si="39"/>
        <v>0</v>
      </c>
      <c r="U155" s="90">
        <v>0</v>
      </c>
      <c r="V155" s="20">
        <f t="shared" si="30"/>
        <v>0</v>
      </c>
      <c r="W155" s="90">
        <v>0</v>
      </c>
      <c r="X155" s="20">
        <f t="shared" si="31"/>
        <v>0</v>
      </c>
      <c r="Y155" s="90">
        <v>0</v>
      </c>
      <c r="Z155" s="20">
        <f t="shared" si="36"/>
        <v>0</v>
      </c>
      <c r="AA155" s="90">
        <v>0</v>
      </c>
      <c r="AB155" s="22">
        <f t="shared" si="32"/>
        <v>0</v>
      </c>
      <c r="AC155" s="90">
        <v>0</v>
      </c>
      <c r="AD155" s="22">
        <f t="shared" si="33"/>
        <v>0</v>
      </c>
      <c r="AE155" s="20">
        <f t="shared" si="37"/>
        <v>0</v>
      </c>
      <c r="AF155" s="23">
        <f t="shared" si="34"/>
        <v>0</v>
      </c>
      <c r="AG155" s="24">
        <f t="shared" si="35"/>
        <v>0</v>
      </c>
    </row>
    <row r="156" spans="1:33" s="17" customFormat="1" ht="23.25" thickBot="1" x14ac:dyDescent="0.25">
      <c r="A156" s="25">
        <v>146</v>
      </c>
      <c r="B156" s="37" t="s">
        <v>63</v>
      </c>
      <c r="C156" s="37" t="s">
        <v>64</v>
      </c>
      <c r="D156" s="37" t="s">
        <v>401</v>
      </c>
      <c r="E156" s="37" t="s">
        <v>73</v>
      </c>
      <c r="F156" s="37" t="s">
        <v>396</v>
      </c>
      <c r="G156" s="37" t="s">
        <v>87</v>
      </c>
      <c r="H156" s="37" t="s">
        <v>400</v>
      </c>
      <c r="I156" s="80"/>
      <c r="J156" s="38">
        <v>9</v>
      </c>
      <c r="K156" s="37" t="s">
        <v>48</v>
      </c>
      <c r="L156" s="55">
        <v>9006</v>
      </c>
      <c r="M156" s="75">
        <v>9006</v>
      </c>
      <c r="N156" s="26">
        <v>0</v>
      </c>
      <c r="O156" s="25">
        <v>1</v>
      </c>
      <c r="P156" s="43">
        <v>18</v>
      </c>
      <c r="Q156" s="27">
        <f t="shared" si="27"/>
        <v>0</v>
      </c>
      <c r="R156" s="28">
        <f t="shared" si="28"/>
        <v>0</v>
      </c>
      <c r="S156" s="91">
        <v>0</v>
      </c>
      <c r="T156" s="28">
        <f t="shared" si="39"/>
        <v>0</v>
      </c>
      <c r="U156" s="90">
        <v>0</v>
      </c>
      <c r="V156" s="20">
        <f t="shared" si="30"/>
        <v>0</v>
      </c>
      <c r="W156" s="90">
        <v>0</v>
      </c>
      <c r="X156" s="20">
        <f t="shared" si="31"/>
        <v>0</v>
      </c>
      <c r="Y156" s="90">
        <v>0</v>
      </c>
      <c r="Z156" s="20">
        <f t="shared" si="36"/>
        <v>0</v>
      </c>
      <c r="AA156" s="90">
        <v>0</v>
      </c>
      <c r="AB156" s="22">
        <f t="shared" si="32"/>
        <v>0</v>
      </c>
      <c r="AC156" s="90">
        <v>0</v>
      </c>
      <c r="AD156" s="22">
        <f t="shared" si="33"/>
        <v>0</v>
      </c>
      <c r="AE156" s="20">
        <f t="shared" si="37"/>
        <v>0</v>
      </c>
      <c r="AF156" s="23">
        <f t="shared" si="34"/>
        <v>0</v>
      </c>
      <c r="AG156" s="24">
        <f t="shared" si="35"/>
        <v>0</v>
      </c>
    </row>
    <row r="157" spans="1:33" s="17" customFormat="1" ht="23.25" thickBot="1" x14ac:dyDescent="0.25">
      <c r="A157" s="29">
        <v>147</v>
      </c>
      <c r="B157" s="37" t="s">
        <v>63</v>
      </c>
      <c r="C157" s="37" t="s">
        <v>64</v>
      </c>
      <c r="D157" s="37" t="s">
        <v>402</v>
      </c>
      <c r="E157" s="37" t="s">
        <v>73</v>
      </c>
      <c r="F157" s="37" t="s">
        <v>396</v>
      </c>
      <c r="G157" s="37" t="s">
        <v>87</v>
      </c>
      <c r="H157" s="37" t="s">
        <v>403</v>
      </c>
      <c r="I157" s="80"/>
      <c r="J157" s="38">
        <v>17</v>
      </c>
      <c r="K157" s="37" t="s">
        <v>48</v>
      </c>
      <c r="L157" s="55">
        <v>6057</v>
      </c>
      <c r="M157" s="75">
        <v>6057</v>
      </c>
      <c r="N157" s="26">
        <v>0</v>
      </c>
      <c r="O157" s="42">
        <v>1</v>
      </c>
      <c r="P157" s="43">
        <v>18</v>
      </c>
      <c r="Q157" s="27">
        <f t="shared" si="27"/>
        <v>0</v>
      </c>
      <c r="R157" s="28">
        <f t="shared" si="28"/>
        <v>0</v>
      </c>
      <c r="S157" s="94">
        <v>0</v>
      </c>
      <c r="T157" s="46">
        <f t="shared" si="39"/>
        <v>0</v>
      </c>
      <c r="U157" s="90">
        <v>0</v>
      </c>
      <c r="V157" s="20">
        <f t="shared" si="30"/>
        <v>0</v>
      </c>
      <c r="W157" s="90">
        <v>0</v>
      </c>
      <c r="X157" s="20">
        <f t="shared" si="31"/>
        <v>0</v>
      </c>
      <c r="Y157" s="90">
        <v>0</v>
      </c>
      <c r="Z157" s="20">
        <f t="shared" si="36"/>
        <v>0</v>
      </c>
      <c r="AA157" s="90">
        <v>0</v>
      </c>
      <c r="AB157" s="22">
        <f t="shared" si="32"/>
        <v>0</v>
      </c>
      <c r="AC157" s="90">
        <v>0</v>
      </c>
      <c r="AD157" s="22">
        <f t="shared" si="33"/>
        <v>0</v>
      </c>
      <c r="AE157" s="20">
        <f t="shared" si="37"/>
        <v>0</v>
      </c>
      <c r="AF157" s="23">
        <f t="shared" si="34"/>
        <v>0</v>
      </c>
      <c r="AG157" s="24">
        <f t="shared" si="35"/>
        <v>0</v>
      </c>
    </row>
    <row r="158" spans="1:33" s="13" customFormat="1" ht="23.25" thickBot="1" x14ac:dyDescent="0.3">
      <c r="A158" s="29">
        <v>148</v>
      </c>
      <c r="B158" s="37" t="s">
        <v>63</v>
      </c>
      <c r="C158" s="37" t="s">
        <v>64</v>
      </c>
      <c r="D158" s="37" t="s">
        <v>404</v>
      </c>
      <c r="E158" s="37" t="s">
        <v>78</v>
      </c>
      <c r="F158" s="37" t="s">
        <v>162</v>
      </c>
      <c r="G158" s="37" t="s">
        <v>405</v>
      </c>
      <c r="H158" s="37" t="s">
        <v>406</v>
      </c>
      <c r="I158" s="81"/>
      <c r="J158" s="38">
        <v>27</v>
      </c>
      <c r="K158" s="37" t="s">
        <v>48</v>
      </c>
      <c r="L158" s="55">
        <v>63003</v>
      </c>
      <c r="M158" s="75">
        <v>63003</v>
      </c>
      <c r="N158" s="79">
        <v>0</v>
      </c>
      <c r="O158" s="42">
        <v>1</v>
      </c>
      <c r="P158" s="43">
        <v>18</v>
      </c>
      <c r="Q158" s="27">
        <f t="shared" si="27"/>
        <v>0</v>
      </c>
      <c r="R158" s="28">
        <f t="shared" si="28"/>
        <v>0</v>
      </c>
      <c r="S158" s="94">
        <v>0</v>
      </c>
      <c r="T158" s="46">
        <f t="shared" si="39"/>
        <v>0</v>
      </c>
      <c r="U158" s="90">
        <v>0</v>
      </c>
      <c r="V158" s="20">
        <f t="shared" si="30"/>
        <v>0</v>
      </c>
      <c r="W158" s="90">
        <v>0</v>
      </c>
      <c r="X158" s="20">
        <f t="shared" si="31"/>
        <v>0</v>
      </c>
      <c r="Y158" s="90">
        <v>0</v>
      </c>
      <c r="Z158" s="20">
        <f t="shared" si="36"/>
        <v>0</v>
      </c>
      <c r="AA158" s="90">
        <v>0</v>
      </c>
      <c r="AB158" s="22">
        <f t="shared" si="32"/>
        <v>0</v>
      </c>
      <c r="AC158" s="90">
        <v>0</v>
      </c>
      <c r="AD158" s="22">
        <f t="shared" si="33"/>
        <v>0</v>
      </c>
      <c r="AE158" s="20">
        <f t="shared" si="37"/>
        <v>0</v>
      </c>
      <c r="AF158" s="23">
        <f t="shared" si="34"/>
        <v>0</v>
      </c>
      <c r="AG158" s="24">
        <f t="shared" si="35"/>
        <v>0</v>
      </c>
    </row>
    <row r="159" spans="1:33" ht="23.25" thickBot="1" x14ac:dyDescent="0.25">
      <c r="A159" s="29">
        <v>149</v>
      </c>
      <c r="B159" s="37" t="s">
        <v>63</v>
      </c>
      <c r="C159" s="37" t="s">
        <v>64</v>
      </c>
      <c r="D159" s="37" t="s">
        <v>407</v>
      </c>
      <c r="E159" s="37" t="s">
        <v>78</v>
      </c>
      <c r="F159" s="37" t="s">
        <v>150</v>
      </c>
      <c r="G159" s="37" t="s">
        <v>146</v>
      </c>
      <c r="H159" s="37" t="s">
        <v>408</v>
      </c>
      <c r="I159" s="81"/>
      <c r="J159" s="38">
        <v>17</v>
      </c>
      <c r="K159" s="37" t="s">
        <v>82</v>
      </c>
      <c r="L159" s="55">
        <v>3681</v>
      </c>
      <c r="M159" s="75">
        <v>1440</v>
      </c>
      <c r="N159" s="78">
        <v>2241</v>
      </c>
      <c r="O159" s="42">
        <v>1</v>
      </c>
      <c r="P159" s="43">
        <v>18</v>
      </c>
      <c r="Q159" s="27">
        <f t="shared" si="27"/>
        <v>0</v>
      </c>
      <c r="R159" s="28">
        <f t="shared" si="28"/>
        <v>0</v>
      </c>
      <c r="S159" s="94">
        <v>0</v>
      </c>
      <c r="T159" s="46">
        <f t="shared" si="39"/>
        <v>0</v>
      </c>
      <c r="U159" s="90">
        <v>0</v>
      </c>
      <c r="V159" s="20">
        <f t="shared" si="30"/>
        <v>0</v>
      </c>
      <c r="W159" s="90">
        <v>0</v>
      </c>
      <c r="X159" s="20">
        <f t="shared" si="31"/>
        <v>0</v>
      </c>
      <c r="Y159" s="90">
        <v>0</v>
      </c>
      <c r="Z159" s="20">
        <f t="shared" si="36"/>
        <v>0</v>
      </c>
      <c r="AA159" s="90">
        <v>0</v>
      </c>
      <c r="AB159" s="22">
        <f t="shared" si="32"/>
        <v>0</v>
      </c>
      <c r="AC159" s="90">
        <v>0</v>
      </c>
      <c r="AD159" s="22">
        <f t="shared" si="33"/>
        <v>0</v>
      </c>
      <c r="AE159" s="20">
        <f t="shared" si="37"/>
        <v>0</v>
      </c>
      <c r="AF159" s="23">
        <f t="shared" si="34"/>
        <v>0</v>
      </c>
      <c r="AG159" s="24">
        <f t="shared" si="35"/>
        <v>0</v>
      </c>
    </row>
    <row r="160" spans="1:33" ht="23.25" thickBot="1" x14ac:dyDescent="0.25">
      <c r="A160" s="29">
        <v>150</v>
      </c>
      <c r="B160" s="37" t="s">
        <v>63</v>
      </c>
      <c r="C160" s="37" t="s">
        <v>64</v>
      </c>
      <c r="D160" s="37" t="s">
        <v>409</v>
      </c>
      <c r="E160" s="37" t="s">
        <v>393</v>
      </c>
      <c r="F160" s="37" t="s">
        <v>162</v>
      </c>
      <c r="G160" s="37" t="s">
        <v>405</v>
      </c>
      <c r="H160" s="37" t="s">
        <v>410</v>
      </c>
      <c r="I160" s="80"/>
      <c r="J160" s="38">
        <v>27</v>
      </c>
      <c r="K160" s="37" t="s">
        <v>48</v>
      </c>
      <c r="L160" s="55">
        <v>643455</v>
      </c>
      <c r="M160" s="75">
        <v>643455</v>
      </c>
      <c r="N160" s="73">
        <v>0</v>
      </c>
      <c r="O160" s="42">
        <v>1</v>
      </c>
      <c r="P160" s="43">
        <v>18</v>
      </c>
      <c r="Q160" s="27">
        <f t="shared" si="27"/>
        <v>0</v>
      </c>
      <c r="R160" s="28">
        <f t="shared" si="28"/>
        <v>0</v>
      </c>
      <c r="S160" s="94">
        <v>0</v>
      </c>
      <c r="T160" s="46">
        <f t="shared" si="39"/>
        <v>0</v>
      </c>
      <c r="U160" s="90">
        <v>0</v>
      </c>
      <c r="V160" s="20">
        <f t="shared" si="30"/>
        <v>0</v>
      </c>
      <c r="W160" s="90">
        <v>0</v>
      </c>
      <c r="X160" s="20">
        <f t="shared" si="31"/>
        <v>0</v>
      </c>
      <c r="Y160" s="90">
        <v>0</v>
      </c>
      <c r="Z160" s="20">
        <f t="shared" si="36"/>
        <v>0</v>
      </c>
      <c r="AA160" s="90">
        <v>0</v>
      </c>
      <c r="AB160" s="22">
        <f t="shared" si="32"/>
        <v>0</v>
      </c>
      <c r="AC160" s="90">
        <v>0</v>
      </c>
      <c r="AD160" s="22">
        <f t="shared" si="33"/>
        <v>0</v>
      </c>
      <c r="AE160" s="20">
        <f t="shared" si="37"/>
        <v>0</v>
      </c>
      <c r="AF160" s="23">
        <f t="shared" si="34"/>
        <v>0</v>
      </c>
      <c r="AG160" s="24">
        <f t="shared" si="35"/>
        <v>0</v>
      </c>
    </row>
    <row r="161" spans="1:33" ht="23.25" thickBot="1" x14ac:dyDescent="0.25">
      <c r="A161" s="29">
        <v>151</v>
      </c>
      <c r="B161" s="37" t="s">
        <v>63</v>
      </c>
      <c r="C161" s="37" t="s">
        <v>64</v>
      </c>
      <c r="D161" s="37" t="s">
        <v>411</v>
      </c>
      <c r="E161" s="37" t="s">
        <v>78</v>
      </c>
      <c r="F161" s="37" t="s">
        <v>162</v>
      </c>
      <c r="G161" s="37" t="s">
        <v>161</v>
      </c>
      <c r="H161" s="37" t="s">
        <v>161</v>
      </c>
      <c r="I161" s="81"/>
      <c r="J161" s="38">
        <v>27</v>
      </c>
      <c r="K161" s="37" t="s">
        <v>48</v>
      </c>
      <c r="L161" s="55">
        <v>18654</v>
      </c>
      <c r="M161" s="75">
        <v>18654</v>
      </c>
      <c r="N161" s="73">
        <v>0</v>
      </c>
      <c r="O161" s="42">
        <v>1</v>
      </c>
      <c r="P161" s="43">
        <v>18</v>
      </c>
      <c r="Q161" s="27">
        <f t="shared" si="27"/>
        <v>0</v>
      </c>
      <c r="R161" s="28">
        <f t="shared" si="28"/>
        <v>0</v>
      </c>
      <c r="S161" s="94">
        <v>0</v>
      </c>
      <c r="T161" s="46">
        <f t="shared" si="39"/>
        <v>0</v>
      </c>
      <c r="U161" s="90">
        <v>0</v>
      </c>
      <c r="V161" s="20">
        <f t="shared" si="30"/>
        <v>0</v>
      </c>
      <c r="W161" s="90">
        <v>0</v>
      </c>
      <c r="X161" s="20">
        <f t="shared" si="31"/>
        <v>0</v>
      </c>
      <c r="Y161" s="90">
        <v>0</v>
      </c>
      <c r="Z161" s="20">
        <f t="shared" si="36"/>
        <v>0</v>
      </c>
      <c r="AA161" s="90">
        <v>0</v>
      </c>
      <c r="AB161" s="22">
        <f t="shared" si="32"/>
        <v>0</v>
      </c>
      <c r="AC161" s="90">
        <v>0</v>
      </c>
      <c r="AD161" s="22">
        <f t="shared" si="33"/>
        <v>0</v>
      </c>
      <c r="AE161" s="20">
        <f t="shared" si="37"/>
        <v>0</v>
      </c>
      <c r="AF161" s="23">
        <f t="shared" si="34"/>
        <v>0</v>
      </c>
      <c r="AG161" s="24">
        <f t="shared" si="35"/>
        <v>0</v>
      </c>
    </row>
    <row r="162" spans="1:33" ht="45.75" customHeight="1" thickBot="1" x14ac:dyDescent="0.25">
      <c r="A162" s="29">
        <v>152</v>
      </c>
      <c r="B162" s="37" t="s">
        <v>63</v>
      </c>
      <c r="C162" s="37" t="s">
        <v>64</v>
      </c>
      <c r="D162" s="37" t="s">
        <v>412</v>
      </c>
      <c r="E162" s="37" t="s">
        <v>78</v>
      </c>
      <c r="F162" s="37" t="s">
        <v>162</v>
      </c>
      <c r="G162" s="37" t="s">
        <v>161</v>
      </c>
      <c r="H162" s="37" t="s">
        <v>413</v>
      </c>
      <c r="I162" s="81"/>
      <c r="J162" s="38">
        <v>27</v>
      </c>
      <c r="K162" s="37" t="s">
        <v>48</v>
      </c>
      <c r="L162" s="55">
        <v>4356</v>
      </c>
      <c r="M162" s="75">
        <v>4356</v>
      </c>
      <c r="N162" s="73">
        <v>0</v>
      </c>
      <c r="O162" s="42">
        <v>1</v>
      </c>
      <c r="P162" s="43">
        <v>18</v>
      </c>
      <c r="Q162" s="27">
        <f t="shared" si="27"/>
        <v>0</v>
      </c>
      <c r="R162" s="28">
        <f t="shared" si="28"/>
        <v>0</v>
      </c>
      <c r="S162" s="94">
        <v>0</v>
      </c>
      <c r="T162" s="46">
        <f t="shared" si="39"/>
        <v>0</v>
      </c>
      <c r="U162" s="90">
        <v>0</v>
      </c>
      <c r="V162" s="20">
        <f t="shared" si="30"/>
        <v>0</v>
      </c>
      <c r="W162" s="90">
        <v>0</v>
      </c>
      <c r="X162" s="20">
        <f t="shared" si="31"/>
        <v>0</v>
      </c>
      <c r="Y162" s="90">
        <v>0</v>
      </c>
      <c r="Z162" s="20">
        <f t="shared" si="36"/>
        <v>0</v>
      </c>
      <c r="AA162" s="90">
        <v>0</v>
      </c>
      <c r="AB162" s="22">
        <f t="shared" si="32"/>
        <v>0</v>
      </c>
      <c r="AC162" s="90">
        <v>0</v>
      </c>
      <c r="AD162" s="22">
        <f t="shared" si="33"/>
        <v>0</v>
      </c>
      <c r="AE162" s="20">
        <f t="shared" si="37"/>
        <v>0</v>
      </c>
      <c r="AF162" s="23">
        <f t="shared" si="34"/>
        <v>0</v>
      </c>
      <c r="AG162" s="24">
        <f t="shared" si="35"/>
        <v>0</v>
      </c>
    </row>
    <row r="163" spans="1:33" ht="23.25" thickBot="1" x14ac:dyDescent="0.25">
      <c r="A163" s="29">
        <v>153</v>
      </c>
      <c r="B163" s="37" t="s">
        <v>63</v>
      </c>
      <c r="C163" s="37" t="s">
        <v>64</v>
      </c>
      <c r="D163" s="37" t="s">
        <v>414</v>
      </c>
      <c r="E163" s="37" t="s">
        <v>78</v>
      </c>
      <c r="F163" s="37" t="s">
        <v>416</v>
      </c>
      <c r="G163" s="37" t="s">
        <v>415</v>
      </c>
      <c r="H163" s="37" t="s">
        <v>417</v>
      </c>
      <c r="I163" s="81"/>
      <c r="J163" s="38">
        <v>22</v>
      </c>
      <c r="K163" s="37" t="s">
        <v>48</v>
      </c>
      <c r="L163" s="55">
        <v>8634</v>
      </c>
      <c r="M163" s="75">
        <v>8634</v>
      </c>
      <c r="N163" s="73">
        <v>0</v>
      </c>
      <c r="O163" s="42">
        <v>1</v>
      </c>
      <c r="P163" s="43">
        <v>18</v>
      </c>
      <c r="Q163" s="27">
        <f t="shared" si="27"/>
        <v>0</v>
      </c>
      <c r="R163" s="28">
        <f t="shared" si="28"/>
        <v>0</v>
      </c>
      <c r="S163" s="94">
        <v>0</v>
      </c>
      <c r="T163" s="46">
        <f t="shared" si="39"/>
        <v>0</v>
      </c>
      <c r="U163" s="90">
        <v>0</v>
      </c>
      <c r="V163" s="20">
        <f t="shared" si="30"/>
        <v>0</v>
      </c>
      <c r="W163" s="90">
        <v>0</v>
      </c>
      <c r="X163" s="20">
        <f t="shared" si="31"/>
        <v>0</v>
      </c>
      <c r="Y163" s="90">
        <v>0</v>
      </c>
      <c r="Z163" s="20">
        <f t="shared" si="36"/>
        <v>0</v>
      </c>
      <c r="AA163" s="90">
        <v>0</v>
      </c>
      <c r="AB163" s="22">
        <f t="shared" si="32"/>
        <v>0</v>
      </c>
      <c r="AC163" s="90">
        <v>0</v>
      </c>
      <c r="AD163" s="22">
        <f t="shared" si="33"/>
        <v>0</v>
      </c>
      <c r="AE163" s="20">
        <f t="shared" si="37"/>
        <v>0</v>
      </c>
      <c r="AF163" s="23">
        <f t="shared" si="34"/>
        <v>0</v>
      </c>
      <c r="AG163" s="24">
        <f t="shared" si="35"/>
        <v>0</v>
      </c>
    </row>
    <row r="164" spans="1:33" ht="23.25" thickBot="1" x14ac:dyDescent="0.25">
      <c r="A164" s="29">
        <v>154</v>
      </c>
      <c r="B164" s="37" t="s">
        <v>63</v>
      </c>
      <c r="C164" s="37" t="s">
        <v>64</v>
      </c>
      <c r="D164" s="37" t="s">
        <v>418</v>
      </c>
      <c r="E164" s="37" t="s">
        <v>419</v>
      </c>
      <c r="F164" s="37" t="s">
        <v>162</v>
      </c>
      <c r="G164" s="37" t="s">
        <v>161</v>
      </c>
      <c r="H164" s="37" t="s">
        <v>420</v>
      </c>
      <c r="I164" s="81"/>
      <c r="J164" s="38">
        <v>22</v>
      </c>
      <c r="K164" s="37" t="s">
        <v>48</v>
      </c>
      <c r="L164" s="55">
        <v>33138</v>
      </c>
      <c r="M164" s="75">
        <v>33138</v>
      </c>
      <c r="N164" s="73">
        <v>0</v>
      </c>
      <c r="O164" s="42">
        <v>1</v>
      </c>
      <c r="P164" s="43">
        <v>18</v>
      </c>
      <c r="Q164" s="27">
        <f t="shared" si="27"/>
        <v>0</v>
      </c>
      <c r="R164" s="28">
        <f t="shared" si="28"/>
        <v>0</v>
      </c>
      <c r="S164" s="94">
        <v>0</v>
      </c>
      <c r="T164" s="46">
        <f t="shared" si="39"/>
        <v>0</v>
      </c>
      <c r="U164" s="90">
        <v>0</v>
      </c>
      <c r="V164" s="20">
        <f t="shared" si="30"/>
        <v>0</v>
      </c>
      <c r="W164" s="90">
        <v>0</v>
      </c>
      <c r="X164" s="20">
        <f t="shared" si="31"/>
        <v>0</v>
      </c>
      <c r="Y164" s="90">
        <v>0</v>
      </c>
      <c r="Z164" s="20">
        <f t="shared" si="36"/>
        <v>0</v>
      </c>
      <c r="AA164" s="90">
        <v>0</v>
      </c>
      <c r="AB164" s="22">
        <f t="shared" si="32"/>
        <v>0</v>
      </c>
      <c r="AC164" s="90">
        <v>0</v>
      </c>
      <c r="AD164" s="22">
        <f t="shared" si="33"/>
        <v>0</v>
      </c>
      <c r="AE164" s="20">
        <f t="shared" si="37"/>
        <v>0</v>
      </c>
      <c r="AF164" s="23">
        <f t="shared" si="34"/>
        <v>0</v>
      </c>
      <c r="AG164" s="24">
        <f t="shared" si="35"/>
        <v>0</v>
      </c>
    </row>
    <row r="165" spans="1:33" ht="23.25" thickBot="1" x14ac:dyDescent="0.25">
      <c r="A165" s="29">
        <v>155</v>
      </c>
      <c r="B165" s="37" t="s">
        <v>63</v>
      </c>
      <c r="C165" s="37" t="s">
        <v>64</v>
      </c>
      <c r="D165" s="37" t="s">
        <v>421</v>
      </c>
      <c r="E165" s="37" t="s">
        <v>78</v>
      </c>
      <c r="F165" s="37" t="s">
        <v>58</v>
      </c>
      <c r="G165" s="37" t="s">
        <v>131</v>
      </c>
      <c r="H165" s="37" t="s">
        <v>422</v>
      </c>
      <c r="I165" s="81"/>
      <c r="J165" s="38">
        <v>27</v>
      </c>
      <c r="K165" s="37" t="s">
        <v>48</v>
      </c>
      <c r="L165" s="55">
        <v>9912</v>
      </c>
      <c r="M165" s="75">
        <v>9912</v>
      </c>
      <c r="N165" s="73">
        <v>0</v>
      </c>
      <c r="O165" s="42">
        <v>1</v>
      </c>
      <c r="P165" s="43">
        <v>18</v>
      </c>
      <c r="Q165" s="27">
        <f t="shared" si="27"/>
        <v>0</v>
      </c>
      <c r="R165" s="28">
        <f t="shared" si="28"/>
        <v>0</v>
      </c>
      <c r="S165" s="94">
        <v>0</v>
      </c>
      <c r="T165" s="46">
        <f t="shared" si="39"/>
        <v>0</v>
      </c>
      <c r="U165" s="90">
        <v>0</v>
      </c>
      <c r="V165" s="20">
        <f t="shared" si="30"/>
        <v>0</v>
      </c>
      <c r="W165" s="90">
        <v>0</v>
      </c>
      <c r="X165" s="20">
        <f t="shared" si="31"/>
        <v>0</v>
      </c>
      <c r="Y165" s="90">
        <v>0</v>
      </c>
      <c r="Z165" s="20">
        <f t="shared" si="36"/>
        <v>0</v>
      </c>
      <c r="AA165" s="90">
        <v>0</v>
      </c>
      <c r="AB165" s="22">
        <f t="shared" si="32"/>
        <v>0</v>
      </c>
      <c r="AC165" s="90">
        <v>0</v>
      </c>
      <c r="AD165" s="22">
        <f t="shared" si="33"/>
        <v>0</v>
      </c>
      <c r="AE165" s="20">
        <f t="shared" si="37"/>
        <v>0</v>
      </c>
      <c r="AF165" s="23">
        <f t="shared" si="34"/>
        <v>0</v>
      </c>
      <c r="AG165" s="24">
        <f t="shared" si="35"/>
        <v>0</v>
      </c>
    </row>
    <row r="166" spans="1:33" ht="23.25" thickBot="1" x14ac:dyDescent="0.25">
      <c r="A166" s="29">
        <v>156</v>
      </c>
      <c r="B166" s="37" t="s">
        <v>63</v>
      </c>
      <c r="C166" s="37" t="s">
        <v>64</v>
      </c>
      <c r="D166" s="37" t="s">
        <v>423</v>
      </c>
      <c r="E166" s="37" t="s">
        <v>424</v>
      </c>
      <c r="F166" s="37" t="s">
        <v>58</v>
      </c>
      <c r="G166" s="37" t="s">
        <v>131</v>
      </c>
      <c r="H166" s="37" t="s">
        <v>131</v>
      </c>
      <c r="I166" s="37" t="s">
        <v>425</v>
      </c>
      <c r="J166" s="38">
        <v>15</v>
      </c>
      <c r="K166" s="37" t="s">
        <v>48</v>
      </c>
      <c r="L166" s="55">
        <v>26892</v>
      </c>
      <c r="M166" s="75">
        <v>26892</v>
      </c>
      <c r="N166" s="73">
        <v>0</v>
      </c>
      <c r="O166" s="42">
        <v>1</v>
      </c>
      <c r="P166" s="43">
        <v>18</v>
      </c>
      <c r="Q166" s="27">
        <f t="shared" si="27"/>
        <v>0</v>
      </c>
      <c r="R166" s="28">
        <f t="shared" si="28"/>
        <v>0</v>
      </c>
      <c r="S166" s="94">
        <v>0</v>
      </c>
      <c r="T166" s="46">
        <f t="shared" si="39"/>
        <v>0</v>
      </c>
      <c r="U166" s="90">
        <v>0</v>
      </c>
      <c r="V166" s="20">
        <f t="shared" si="30"/>
        <v>0</v>
      </c>
      <c r="W166" s="90">
        <v>0</v>
      </c>
      <c r="X166" s="20">
        <f t="shared" si="31"/>
        <v>0</v>
      </c>
      <c r="Y166" s="90">
        <v>0</v>
      </c>
      <c r="Z166" s="20">
        <f t="shared" si="36"/>
        <v>0</v>
      </c>
      <c r="AA166" s="90">
        <v>0</v>
      </c>
      <c r="AB166" s="22">
        <f t="shared" si="32"/>
        <v>0</v>
      </c>
      <c r="AC166" s="90">
        <v>0</v>
      </c>
      <c r="AD166" s="22">
        <f t="shared" si="33"/>
        <v>0</v>
      </c>
      <c r="AE166" s="20">
        <f t="shared" si="37"/>
        <v>0</v>
      </c>
      <c r="AF166" s="23">
        <f t="shared" si="34"/>
        <v>0</v>
      </c>
      <c r="AG166" s="24">
        <f t="shared" si="35"/>
        <v>0</v>
      </c>
    </row>
    <row r="167" spans="1:33" ht="23.25" thickBot="1" x14ac:dyDescent="0.25">
      <c r="A167" s="29">
        <v>157</v>
      </c>
      <c r="B167" s="37" t="s">
        <v>63</v>
      </c>
      <c r="C167" s="37" t="s">
        <v>64</v>
      </c>
      <c r="D167" s="37" t="s">
        <v>426</v>
      </c>
      <c r="E167" s="37" t="s">
        <v>424</v>
      </c>
      <c r="F167" s="37" t="s">
        <v>58</v>
      </c>
      <c r="G167" s="37" t="s">
        <v>131</v>
      </c>
      <c r="H167" s="37" t="s">
        <v>131</v>
      </c>
      <c r="I167" s="37" t="s">
        <v>425</v>
      </c>
      <c r="J167" s="38">
        <v>4</v>
      </c>
      <c r="K167" s="37" t="s">
        <v>48</v>
      </c>
      <c r="L167" s="55">
        <v>22098</v>
      </c>
      <c r="M167" s="75">
        <v>22098</v>
      </c>
      <c r="N167" s="73">
        <v>0</v>
      </c>
      <c r="O167" s="42">
        <v>1</v>
      </c>
      <c r="P167" s="43">
        <v>18</v>
      </c>
      <c r="Q167" s="27">
        <f t="shared" si="27"/>
        <v>0</v>
      </c>
      <c r="R167" s="28">
        <f t="shared" si="28"/>
        <v>0</v>
      </c>
      <c r="S167" s="94">
        <v>0</v>
      </c>
      <c r="T167" s="46">
        <f t="shared" si="39"/>
        <v>0</v>
      </c>
      <c r="U167" s="90">
        <v>0</v>
      </c>
      <c r="V167" s="20">
        <f t="shared" si="30"/>
        <v>0</v>
      </c>
      <c r="W167" s="90">
        <v>0</v>
      </c>
      <c r="X167" s="20">
        <f t="shared" si="31"/>
        <v>0</v>
      </c>
      <c r="Y167" s="90">
        <v>0</v>
      </c>
      <c r="Z167" s="20">
        <f t="shared" si="36"/>
        <v>0</v>
      </c>
      <c r="AA167" s="90">
        <v>0</v>
      </c>
      <c r="AB167" s="22">
        <f t="shared" si="32"/>
        <v>0</v>
      </c>
      <c r="AC167" s="90">
        <v>0</v>
      </c>
      <c r="AD167" s="22">
        <f t="shared" si="33"/>
        <v>0</v>
      </c>
      <c r="AE167" s="20">
        <f t="shared" si="37"/>
        <v>0</v>
      </c>
      <c r="AF167" s="23">
        <f t="shared" si="34"/>
        <v>0</v>
      </c>
      <c r="AG167" s="24">
        <f t="shared" si="35"/>
        <v>0</v>
      </c>
    </row>
    <row r="168" spans="1:33" ht="23.25" thickBot="1" x14ac:dyDescent="0.25">
      <c r="A168" s="29">
        <v>158</v>
      </c>
      <c r="B168" s="37" t="s">
        <v>63</v>
      </c>
      <c r="C168" s="37" t="s">
        <v>64</v>
      </c>
      <c r="D168" s="37" t="s">
        <v>427</v>
      </c>
      <c r="E168" s="37" t="s">
        <v>78</v>
      </c>
      <c r="F168" s="37" t="s">
        <v>58</v>
      </c>
      <c r="G168" s="37" t="s">
        <v>131</v>
      </c>
      <c r="H168" s="37" t="s">
        <v>428</v>
      </c>
      <c r="I168" s="80"/>
      <c r="J168" s="38">
        <v>27</v>
      </c>
      <c r="K168" s="37" t="s">
        <v>48</v>
      </c>
      <c r="L168" s="55">
        <v>4950</v>
      </c>
      <c r="M168" s="75">
        <v>4950</v>
      </c>
      <c r="N168" s="73">
        <v>0</v>
      </c>
      <c r="O168" s="42">
        <v>1</v>
      </c>
      <c r="P168" s="43">
        <v>18</v>
      </c>
      <c r="Q168" s="27">
        <f t="shared" si="27"/>
        <v>0</v>
      </c>
      <c r="R168" s="28">
        <f t="shared" si="28"/>
        <v>0</v>
      </c>
      <c r="S168" s="94">
        <v>0</v>
      </c>
      <c r="T168" s="46">
        <f t="shared" si="39"/>
        <v>0</v>
      </c>
      <c r="U168" s="90">
        <v>0</v>
      </c>
      <c r="V168" s="20">
        <f t="shared" si="30"/>
        <v>0</v>
      </c>
      <c r="W168" s="90">
        <v>0</v>
      </c>
      <c r="X168" s="20">
        <f t="shared" si="31"/>
        <v>0</v>
      </c>
      <c r="Y168" s="90">
        <v>0</v>
      </c>
      <c r="Z168" s="20">
        <f t="shared" si="36"/>
        <v>0</v>
      </c>
      <c r="AA168" s="90">
        <v>0</v>
      </c>
      <c r="AB168" s="22">
        <f t="shared" si="32"/>
        <v>0</v>
      </c>
      <c r="AC168" s="90">
        <v>0</v>
      </c>
      <c r="AD168" s="22">
        <f t="shared" si="33"/>
        <v>0</v>
      </c>
      <c r="AE168" s="20">
        <f t="shared" si="37"/>
        <v>0</v>
      </c>
      <c r="AF168" s="23">
        <f t="shared" si="34"/>
        <v>0</v>
      </c>
      <c r="AG168" s="24">
        <f t="shared" si="35"/>
        <v>0</v>
      </c>
    </row>
    <row r="169" spans="1:33" ht="23.25" thickBot="1" x14ac:dyDescent="0.25">
      <c r="A169" s="29">
        <v>159</v>
      </c>
      <c r="B169" s="37" t="s">
        <v>63</v>
      </c>
      <c r="C169" s="37" t="s">
        <v>64</v>
      </c>
      <c r="D169" s="37" t="s">
        <v>429</v>
      </c>
      <c r="E169" s="37" t="s">
        <v>78</v>
      </c>
      <c r="F169" s="37" t="s">
        <v>58</v>
      </c>
      <c r="G169" s="37" t="s">
        <v>131</v>
      </c>
      <c r="H169" s="37" t="s">
        <v>430</v>
      </c>
      <c r="I169" s="81"/>
      <c r="J169" s="38">
        <v>27</v>
      </c>
      <c r="K169" s="37" t="s">
        <v>48</v>
      </c>
      <c r="L169" s="55">
        <v>7242</v>
      </c>
      <c r="M169" s="75">
        <v>7242</v>
      </c>
      <c r="N169" s="73">
        <v>0</v>
      </c>
      <c r="O169" s="42">
        <v>1</v>
      </c>
      <c r="P169" s="43">
        <v>18</v>
      </c>
      <c r="Q169" s="27">
        <f t="shared" si="27"/>
        <v>0</v>
      </c>
      <c r="R169" s="28">
        <f t="shared" si="28"/>
        <v>0</v>
      </c>
      <c r="S169" s="94">
        <v>0</v>
      </c>
      <c r="T169" s="46">
        <f t="shared" si="39"/>
        <v>0</v>
      </c>
      <c r="U169" s="90">
        <v>0</v>
      </c>
      <c r="V169" s="20">
        <f t="shared" si="30"/>
        <v>0</v>
      </c>
      <c r="W169" s="90">
        <v>0</v>
      </c>
      <c r="X169" s="20">
        <f t="shared" si="31"/>
        <v>0</v>
      </c>
      <c r="Y169" s="90">
        <v>0</v>
      </c>
      <c r="Z169" s="20">
        <f t="shared" si="36"/>
        <v>0</v>
      </c>
      <c r="AA169" s="90">
        <v>0</v>
      </c>
      <c r="AB169" s="22">
        <f t="shared" si="32"/>
        <v>0</v>
      </c>
      <c r="AC169" s="90">
        <v>0</v>
      </c>
      <c r="AD169" s="22">
        <f t="shared" si="33"/>
        <v>0</v>
      </c>
      <c r="AE169" s="20">
        <f t="shared" si="37"/>
        <v>0</v>
      </c>
      <c r="AF169" s="23">
        <f t="shared" si="34"/>
        <v>0</v>
      </c>
      <c r="AG169" s="24">
        <f t="shared" si="35"/>
        <v>0</v>
      </c>
    </row>
    <row r="170" spans="1:33" ht="23.25" thickBot="1" x14ac:dyDescent="0.25">
      <c r="A170" s="29">
        <v>160</v>
      </c>
      <c r="B170" s="37" t="s">
        <v>63</v>
      </c>
      <c r="C170" s="37" t="s">
        <v>64</v>
      </c>
      <c r="D170" s="37" t="s">
        <v>431</v>
      </c>
      <c r="E170" s="37" t="s">
        <v>78</v>
      </c>
      <c r="F170" s="37" t="s">
        <v>58</v>
      </c>
      <c r="G170" s="37" t="s">
        <v>131</v>
      </c>
      <c r="H170" s="37" t="s">
        <v>432</v>
      </c>
      <c r="I170" s="81"/>
      <c r="J170" s="38">
        <v>27</v>
      </c>
      <c r="K170" s="37" t="s">
        <v>48</v>
      </c>
      <c r="L170" s="55">
        <v>18180</v>
      </c>
      <c r="M170" s="75">
        <v>18180</v>
      </c>
      <c r="N170" s="73">
        <v>0</v>
      </c>
      <c r="O170" s="42">
        <v>1</v>
      </c>
      <c r="P170" s="43">
        <v>18</v>
      </c>
      <c r="Q170" s="27">
        <f t="shared" si="27"/>
        <v>0</v>
      </c>
      <c r="R170" s="28">
        <f t="shared" si="28"/>
        <v>0</v>
      </c>
      <c r="S170" s="94">
        <v>0</v>
      </c>
      <c r="T170" s="46">
        <f t="shared" si="39"/>
        <v>0</v>
      </c>
      <c r="U170" s="90">
        <v>0</v>
      </c>
      <c r="V170" s="20">
        <f t="shared" si="30"/>
        <v>0</v>
      </c>
      <c r="W170" s="90">
        <v>0</v>
      </c>
      <c r="X170" s="20">
        <f t="shared" si="31"/>
        <v>0</v>
      </c>
      <c r="Y170" s="90">
        <v>0</v>
      </c>
      <c r="Z170" s="20">
        <f t="shared" si="36"/>
        <v>0</v>
      </c>
      <c r="AA170" s="90">
        <v>0</v>
      </c>
      <c r="AB170" s="22">
        <f t="shared" si="32"/>
        <v>0</v>
      </c>
      <c r="AC170" s="90">
        <v>0</v>
      </c>
      <c r="AD170" s="22">
        <f t="shared" si="33"/>
        <v>0</v>
      </c>
      <c r="AE170" s="20">
        <f t="shared" si="37"/>
        <v>0</v>
      </c>
      <c r="AF170" s="23">
        <f t="shared" si="34"/>
        <v>0</v>
      </c>
      <c r="AG170" s="24">
        <f t="shared" si="35"/>
        <v>0</v>
      </c>
    </row>
    <row r="171" spans="1:33" ht="23.25" thickBot="1" x14ac:dyDescent="0.25">
      <c r="A171" s="29">
        <v>161</v>
      </c>
      <c r="B171" s="37" t="s">
        <v>63</v>
      </c>
      <c r="C171" s="37" t="s">
        <v>64</v>
      </c>
      <c r="D171" s="37" t="s">
        <v>433</v>
      </c>
      <c r="E171" s="37" t="s">
        <v>78</v>
      </c>
      <c r="F171" s="37" t="s">
        <v>59</v>
      </c>
      <c r="G171" s="37" t="s">
        <v>167</v>
      </c>
      <c r="H171" s="37" t="s">
        <v>434</v>
      </c>
      <c r="I171" s="81"/>
      <c r="J171" s="38">
        <v>27</v>
      </c>
      <c r="K171" s="37" t="s">
        <v>48</v>
      </c>
      <c r="L171" s="55">
        <v>25365</v>
      </c>
      <c r="M171" s="75">
        <v>25365</v>
      </c>
      <c r="N171" s="73">
        <v>0</v>
      </c>
      <c r="O171" s="42">
        <v>1</v>
      </c>
      <c r="P171" s="43">
        <v>18</v>
      </c>
      <c r="Q171" s="27">
        <f t="shared" si="27"/>
        <v>0</v>
      </c>
      <c r="R171" s="28">
        <f t="shared" si="28"/>
        <v>0</v>
      </c>
      <c r="S171" s="94">
        <v>0</v>
      </c>
      <c r="T171" s="46">
        <f t="shared" si="39"/>
        <v>0</v>
      </c>
      <c r="U171" s="90">
        <v>0</v>
      </c>
      <c r="V171" s="20">
        <f t="shared" si="30"/>
        <v>0</v>
      </c>
      <c r="W171" s="90">
        <v>0</v>
      </c>
      <c r="X171" s="20">
        <f t="shared" si="31"/>
        <v>0</v>
      </c>
      <c r="Y171" s="90">
        <v>0</v>
      </c>
      <c r="Z171" s="20">
        <f t="shared" si="36"/>
        <v>0</v>
      </c>
      <c r="AA171" s="90">
        <v>0</v>
      </c>
      <c r="AB171" s="22">
        <f t="shared" si="32"/>
        <v>0</v>
      </c>
      <c r="AC171" s="90">
        <v>0</v>
      </c>
      <c r="AD171" s="22">
        <f t="shared" si="33"/>
        <v>0</v>
      </c>
      <c r="AE171" s="20">
        <f t="shared" si="37"/>
        <v>0</v>
      </c>
      <c r="AF171" s="23">
        <f t="shared" si="34"/>
        <v>0</v>
      </c>
      <c r="AG171" s="24">
        <f t="shared" si="35"/>
        <v>0</v>
      </c>
    </row>
    <row r="172" spans="1:33" ht="23.25" thickBot="1" x14ac:dyDescent="0.25">
      <c r="A172" s="29">
        <v>162</v>
      </c>
      <c r="B172" s="37" t="s">
        <v>63</v>
      </c>
      <c r="C172" s="37" t="s">
        <v>64</v>
      </c>
      <c r="D172" s="37" t="s">
        <v>435</v>
      </c>
      <c r="E172" s="37" t="s">
        <v>78</v>
      </c>
      <c r="F172" s="37" t="s">
        <v>57</v>
      </c>
      <c r="G172" s="37" t="s">
        <v>331</v>
      </c>
      <c r="H172" s="37" t="s">
        <v>436</v>
      </c>
      <c r="I172" s="81"/>
      <c r="J172" s="38">
        <v>27</v>
      </c>
      <c r="K172" s="37" t="s">
        <v>48</v>
      </c>
      <c r="L172" s="55">
        <v>29646</v>
      </c>
      <c r="M172" s="75">
        <v>29646</v>
      </c>
      <c r="N172" s="73">
        <v>0</v>
      </c>
      <c r="O172" s="42">
        <v>1</v>
      </c>
      <c r="P172" s="43">
        <v>18</v>
      </c>
      <c r="Q172" s="27">
        <f t="shared" si="27"/>
        <v>0</v>
      </c>
      <c r="R172" s="28">
        <f t="shared" si="28"/>
        <v>0</v>
      </c>
      <c r="S172" s="94">
        <v>0</v>
      </c>
      <c r="T172" s="46">
        <f t="shared" si="39"/>
        <v>0</v>
      </c>
      <c r="U172" s="90">
        <v>0</v>
      </c>
      <c r="V172" s="20">
        <f t="shared" si="30"/>
        <v>0</v>
      </c>
      <c r="W172" s="90">
        <v>0</v>
      </c>
      <c r="X172" s="20">
        <f t="shared" si="31"/>
        <v>0</v>
      </c>
      <c r="Y172" s="90">
        <v>0</v>
      </c>
      <c r="Z172" s="20">
        <f t="shared" si="36"/>
        <v>0</v>
      </c>
      <c r="AA172" s="90">
        <v>0</v>
      </c>
      <c r="AB172" s="22">
        <f t="shared" si="32"/>
        <v>0</v>
      </c>
      <c r="AC172" s="90">
        <v>0</v>
      </c>
      <c r="AD172" s="22">
        <f t="shared" si="33"/>
        <v>0</v>
      </c>
      <c r="AE172" s="20">
        <f t="shared" si="37"/>
        <v>0</v>
      </c>
      <c r="AF172" s="23">
        <f t="shared" si="34"/>
        <v>0</v>
      </c>
      <c r="AG172" s="24">
        <f t="shared" si="35"/>
        <v>0</v>
      </c>
    </row>
    <row r="173" spans="1:33" ht="23.25" thickBot="1" x14ac:dyDescent="0.25">
      <c r="A173" s="29">
        <v>163</v>
      </c>
      <c r="B173" s="37" t="s">
        <v>63</v>
      </c>
      <c r="C173" s="37" t="s">
        <v>64</v>
      </c>
      <c r="D173" s="37" t="s">
        <v>437</v>
      </c>
      <c r="E173" s="37" t="s">
        <v>78</v>
      </c>
      <c r="F173" s="37" t="s">
        <v>58</v>
      </c>
      <c r="G173" s="37" t="s">
        <v>131</v>
      </c>
      <c r="H173" s="37" t="s">
        <v>438</v>
      </c>
      <c r="I173" s="81"/>
      <c r="J173" s="38">
        <v>22</v>
      </c>
      <c r="K173" s="37" t="s">
        <v>48</v>
      </c>
      <c r="L173" s="55">
        <v>7563</v>
      </c>
      <c r="M173" s="75">
        <v>7563</v>
      </c>
      <c r="N173" s="73">
        <v>0</v>
      </c>
      <c r="O173" s="42">
        <v>1</v>
      </c>
      <c r="P173" s="43">
        <v>18</v>
      </c>
      <c r="Q173" s="27">
        <f t="shared" si="27"/>
        <v>0</v>
      </c>
      <c r="R173" s="28">
        <f t="shared" si="28"/>
        <v>0</v>
      </c>
      <c r="S173" s="94">
        <v>0</v>
      </c>
      <c r="T173" s="46">
        <f t="shared" si="39"/>
        <v>0</v>
      </c>
      <c r="U173" s="90">
        <v>0</v>
      </c>
      <c r="V173" s="20">
        <f t="shared" si="30"/>
        <v>0</v>
      </c>
      <c r="W173" s="90">
        <v>0</v>
      </c>
      <c r="X173" s="20">
        <f t="shared" si="31"/>
        <v>0</v>
      </c>
      <c r="Y173" s="90">
        <v>0</v>
      </c>
      <c r="Z173" s="20">
        <f t="shared" si="36"/>
        <v>0</v>
      </c>
      <c r="AA173" s="90">
        <v>0</v>
      </c>
      <c r="AB173" s="22">
        <f t="shared" si="32"/>
        <v>0</v>
      </c>
      <c r="AC173" s="90">
        <v>0</v>
      </c>
      <c r="AD173" s="22">
        <f t="shared" si="33"/>
        <v>0</v>
      </c>
      <c r="AE173" s="20">
        <f t="shared" si="37"/>
        <v>0</v>
      </c>
      <c r="AF173" s="23">
        <f t="shared" si="34"/>
        <v>0</v>
      </c>
      <c r="AG173" s="24">
        <f t="shared" si="35"/>
        <v>0</v>
      </c>
    </row>
    <row r="174" spans="1:33" ht="23.25" thickBot="1" x14ac:dyDescent="0.25">
      <c r="A174" s="29">
        <v>164</v>
      </c>
      <c r="B174" s="37" t="s">
        <v>63</v>
      </c>
      <c r="C174" s="37" t="s">
        <v>64</v>
      </c>
      <c r="D174" s="37" t="s">
        <v>439</v>
      </c>
      <c r="E174" s="37" t="s">
        <v>78</v>
      </c>
      <c r="F174" s="37" t="s">
        <v>440</v>
      </c>
      <c r="G174" s="37" t="s">
        <v>131</v>
      </c>
      <c r="H174" s="37" t="s">
        <v>441</v>
      </c>
      <c r="I174" s="80"/>
      <c r="J174" s="38">
        <v>15</v>
      </c>
      <c r="K174" s="37" t="s">
        <v>48</v>
      </c>
      <c r="L174" s="55">
        <v>510</v>
      </c>
      <c r="M174" s="75">
        <v>510</v>
      </c>
      <c r="N174" s="73">
        <v>0</v>
      </c>
      <c r="O174" s="42">
        <v>1</v>
      </c>
      <c r="P174" s="43">
        <v>18</v>
      </c>
      <c r="Q174" s="27">
        <f t="shared" si="27"/>
        <v>0</v>
      </c>
      <c r="R174" s="28">
        <f t="shared" si="28"/>
        <v>0</v>
      </c>
      <c r="S174" s="94">
        <v>0</v>
      </c>
      <c r="T174" s="46">
        <f t="shared" si="39"/>
        <v>0</v>
      </c>
      <c r="U174" s="90">
        <v>0</v>
      </c>
      <c r="V174" s="20">
        <f t="shared" si="30"/>
        <v>0</v>
      </c>
      <c r="W174" s="90">
        <v>0</v>
      </c>
      <c r="X174" s="20">
        <f t="shared" si="31"/>
        <v>0</v>
      </c>
      <c r="Y174" s="90">
        <v>0</v>
      </c>
      <c r="Z174" s="20">
        <f t="shared" si="36"/>
        <v>0</v>
      </c>
      <c r="AA174" s="90">
        <v>0</v>
      </c>
      <c r="AB174" s="22">
        <f t="shared" si="32"/>
        <v>0</v>
      </c>
      <c r="AC174" s="90">
        <v>0</v>
      </c>
      <c r="AD174" s="22">
        <f t="shared" si="33"/>
        <v>0</v>
      </c>
      <c r="AE174" s="20">
        <f t="shared" si="37"/>
        <v>0</v>
      </c>
      <c r="AF174" s="23">
        <f t="shared" si="34"/>
        <v>0</v>
      </c>
      <c r="AG174" s="24">
        <f t="shared" si="35"/>
        <v>0</v>
      </c>
    </row>
    <row r="175" spans="1:33" ht="23.25" thickBot="1" x14ac:dyDescent="0.25">
      <c r="A175" s="29">
        <v>165</v>
      </c>
      <c r="B175" s="37" t="s">
        <v>63</v>
      </c>
      <c r="C175" s="37" t="s">
        <v>64</v>
      </c>
      <c r="D175" s="37" t="s">
        <v>442</v>
      </c>
      <c r="E175" s="37" t="s">
        <v>73</v>
      </c>
      <c r="F175" s="37" t="s">
        <v>80</v>
      </c>
      <c r="G175" s="37" t="s">
        <v>79</v>
      </c>
      <c r="H175" s="37" t="s">
        <v>443</v>
      </c>
      <c r="I175" s="38">
        <v>2</v>
      </c>
      <c r="J175" s="38">
        <v>7</v>
      </c>
      <c r="K175" s="37" t="s">
        <v>48</v>
      </c>
      <c r="L175" s="55">
        <v>510</v>
      </c>
      <c r="M175" s="75">
        <v>510</v>
      </c>
      <c r="N175" s="73">
        <v>0</v>
      </c>
      <c r="O175" s="42">
        <v>1</v>
      </c>
      <c r="P175" s="43">
        <v>18</v>
      </c>
      <c r="Q175" s="27">
        <f t="shared" si="27"/>
        <v>0</v>
      </c>
      <c r="R175" s="28">
        <f t="shared" si="28"/>
        <v>0</v>
      </c>
      <c r="S175" s="94">
        <v>0</v>
      </c>
      <c r="T175" s="46">
        <f t="shared" si="39"/>
        <v>0</v>
      </c>
      <c r="U175" s="90">
        <v>0</v>
      </c>
      <c r="V175" s="20">
        <f t="shared" si="30"/>
        <v>0</v>
      </c>
      <c r="W175" s="90">
        <v>0</v>
      </c>
      <c r="X175" s="20">
        <f t="shared" si="31"/>
        <v>0</v>
      </c>
      <c r="Y175" s="90">
        <v>0</v>
      </c>
      <c r="Z175" s="20">
        <f t="shared" si="36"/>
        <v>0</v>
      </c>
      <c r="AA175" s="90">
        <v>0</v>
      </c>
      <c r="AB175" s="22">
        <f t="shared" si="32"/>
        <v>0</v>
      </c>
      <c r="AC175" s="90">
        <v>0</v>
      </c>
      <c r="AD175" s="22">
        <f t="shared" si="33"/>
        <v>0</v>
      </c>
      <c r="AE175" s="20">
        <f t="shared" si="37"/>
        <v>0</v>
      </c>
      <c r="AF175" s="23">
        <f t="shared" si="34"/>
        <v>0</v>
      </c>
      <c r="AG175" s="24">
        <f t="shared" si="35"/>
        <v>0</v>
      </c>
    </row>
    <row r="176" spans="1:33" ht="23.25" thickBot="1" x14ac:dyDescent="0.25">
      <c r="A176" s="29">
        <v>166</v>
      </c>
      <c r="B176" s="37" t="s">
        <v>63</v>
      </c>
      <c r="C176" s="37" t="s">
        <v>64</v>
      </c>
      <c r="D176" s="37" t="s">
        <v>444</v>
      </c>
      <c r="E176" s="37" t="s">
        <v>73</v>
      </c>
      <c r="F176" s="37" t="s">
        <v>80</v>
      </c>
      <c r="G176" s="37" t="s">
        <v>79</v>
      </c>
      <c r="H176" s="37" t="s">
        <v>443</v>
      </c>
      <c r="I176" s="80"/>
      <c r="J176" s="38">
        <v>7</v>
      </c>
      <c r="K176" s="37" t="s">
        <v>48</v>
      </c>
      <c r="L176" s="55">
        <v>1344</v>
      </c>
      <c r="M176" s="75">
        <v>1344</v>
      </c>
      <c r="N176" s="73">
        <v>0</v>
      </c>
      <c r="O176" s="42">
        <v>1</v>
      </c>
      <c r="P176" s="43">
        <v>18</v>
      </c>
      <c r="Q176" s="27">
        <f t="shared" si="27"/>
        <v>0</v>
      </c>
      <c r="R176" s="28">
        <f t="shared" si="28"/>
        <v>0</v>
      </c>
      <c r="S176" s="94">
        <v>0</v>
      </c>
      <c r="T176" s="46">
        <f t="shared" si="39"/>
        <v>0</v>
      </c>
      <c r="U176" s="90">
        <v>0</v>
      </c>
      <c r="V176" s="20">
        <f t="shared" si="30"/>
        <v>0</v>
      </c>
      <c r="W176" s="90">
        <v>0</v>
      </c>
      <c r="X176" s="20">
        <f t="shared" si="31"/>
        <v>0</v>
      </c>
      <c r="Y176" s="90">
        <v>0</v>
      </c>
      <c r="Z176" s="20">
        <f t="shared" si="36"/>
        <v>0</v>
      </c>
      <c r="AA176" s="90">
        <v>0</v>
      </c>
      <c r="AB176" s="22">
        <f t="shared" si="32"/>
        <v>0</v>
      </c>
      <c r="AC176" s="90">
        <v>0</v>
      </c>
      <c r="AD176" s="22">
        <f t="shared" si="33"/>
        <v>0</v>
      </c>
      <c r="AE176" s="20">
        <f t="shared" si="37"/>
        <v>0</v>
      </c>
      <c r="AF176" s="23">
        <f t="shared" si="34"/>
        <v>0</v>
      </c>
      <c r="AG176" s="24">
        <f t="shared" si="35"/>
        <v>0</v>
      </c>
    </row>
    <row r="177" spans="1:33" ht="23.25" thickBot="1" x14ac:dyDescent="0.25">
      <c r="A177" s="29">
        <v>167</v>
      </c>
      <c r="B177" s="37" t="s">
        <v>63</v>
      </c>
      <c r="C177" s="37" t="s">
        <v>64</v>
      </c>
      <c r="D177" s="37" t="s">
        <v>445</v>
      </c>
      <c r="E177" s="37" t="s">
        <v>78</v>
      </c>
      <c r="F177" s="37" t="s">
        <v>340</v>
      </c>
      <c r="G177" s="37" t="s">
        <v>336</v>
      </c>
      <c r="H177" s="37" t="s">
        <v>446</v>
      </c>
      <c r="I177" s="81"/>
      <c r="J177" s="38">
        <v>22</v>
      </c>
      <c r="K177" s="37" t="s">
        <v>48</v>
      </c>
      <c r="L177" s="55">
        <v>14064</v>
      </c>
      <c r="M177" s="75">
        <v>14064</v>
      </c>
      <c r="N177" s="73">
        <v>0</v>
      </c>
      <c r="O177" s="42">
        <v>1</v>
      </c>
      <c r="P177" s="43">
        <v>18</v>
      </c>
      <c r="Q177" s="27">
        <f t="shared" si="27"/>
        <v>0</v>
      </c>
      <c r="R177" s="28">
        <f t="shared" si="28"/>
        <v>0</v>
      </c>
      <c r="S177" s="94">
        <v>0</v>
      </c>
      <c r="T177" s="46">
        <f t="shared" si="39"/>
        <v>0</v>
      </c>
      <c r="U177" s="90">
        <v>0</v>
      </c>
      <c r="V177" s="20">
        <f t="shared" si="30"/>
        <v>0</v>
      </c>
      <c r="W177" s="90">
        <v>0</v>
      </c>
      <c r="X177" s="20">
        <f t="shared" si="31"/>
        <v>0</v>
      </c>
      <c r="Y177" s="90">
        <v>0</v>
      </c>
      <c r="Z177" s="20">
        <f t="shared" si="36"/>
        <v>0</v>
      </c>
      <c r="AA177" s="90">
        <v>0</v>
      </c>
      <c r="AB177" s="22">
        <f t="shared" si="32"/>
        <v>0</v>
      </c>
      <c r="AC177" s="90">
        <v>0</v>
      </c>
      <c r="AD177" s="22">
        <f t="shared" si="33"/>
        <v>0</v>
      </c>
      <c r="AE177" s="20">
        <f t="shared" si="37"/>
        <v>0</v>
      </c>
      <c r="AF177" s="23">
        <f t="shared" si="34"/>
        <v>0</v>
      </c>
      <c r="AG177" s="24">
        <f t="shared" si="35"/>
        <v>0</v>
      </c>
    </row>
    <row r="178" spans="1:33" ht="23.25" thickBot="1" x14ac:dyDescent="0.25">
      <c r="A178" s="29">
        <v>168</v>
      </c>
      <c r="B178" s="37" t="s">
        <v>63</v>
      </c>
      <c r="C178" s="37" t="s">
        <v>64</v>
      </c>
      <c r="D178" s="37" t="s">
        <v>447</v>
      </c>
      <c r="E178" s="37" t="s">
        <v>448</v>
      </c>
      <c r="F178" s="37" t="s">
        <v>68</v>
      </c>
      <c r="G178" s="37" t="s">
        <v>67</v>
      </c>
      <c r="H178" s="37" t="s">
        <v>449</v>
      </c>
      <c r="I178" s="80"/>
      <c r="J178" s="38">
        <v>22</v>
      </c>
      <c r="K178" s="37" t="s">
        <v>48</v>
      </c>
      <c r="L178" s="55">
        <v>58299</v>
      </c>
      <c r="M178" s="75">
        <v>58299</v>
      </c>
      <c r="N178" s="73">
        <v>0</v>
      </c>
      <c r="O178" s="42">
        <v>1</v>
      </c>
      <c r="P178" s="43">
        <v>18</v>
      </c>
      <c r="Q178" s="27">
        <f t="shared" si="27"/>
        <v>0</v>
      </c>
      <c r="R178" s="28">
        <f t="shared" si="28"/>
        <v>0</v>
      </c>
      <c r="S178" s="94">
        <v>0</v>
      </c>
      <c r="T178" s="46">
        <f t="shared" si="39"/>
        <v>0</v>
      </c>
      <c r="U178" s="90">
        <v>0</v>
      </c>
      <c r="V178" s="20">
        <f t="shared" si="30"/>
        <v>0</v>
      </c>
      <c r="W178" s="90">
        <v>0</v>
      </c>
      <c r="X178" s="20">
        <f t="shared" si="31"/>
        <v>0</v>
      </c>
      <c r="Y178" s="90">
        <v>0</v>
      </c>
      <c r="Z178" s="20">
        <f t="shared" si="36"/>
        <v>0</v>
      </c>
      <c r="AA178" s="90">
        <v>0</v>
      </c>
      <c r="AB178" s="22">
        <f t="shared" si="32"/>
        <v>0</v>
      </c>
      <c r="AC178" s="90">
        <v>0</v>
      </c>
      <c r="AD178" s="22">
        <f t="shared" si="33"/>
        <v>0</v>
      </c>
      <c r="AE178" s="20">
        <f t="shared" si="37"/>
        <v>0</v>
      </c>
      <c r="AF178" s="23">
        <f t="shared" si="34"/>
        <v>0</v>
      </c>
      <c r="AG178" s="24">
        <f t="shared" si="35"/>
        <v>0</v>
      </c>
    </row>
    <row r="179" spans="1:33" ht="23.25" thickBot="1" x14ac:dyDescent="0.25">
      <c r="A179" s="29">
        <v>169</v>
      </c>
      <c r="B179" s="37" t="s">
        <v>63</v>
      </c>
      <c r="C179" s="37" t="s">
        <v>64</v>
      </c>
      <c r="D179" s="37" t="s">
        <v>450</v>
      </c>
      <c r="E179" s="37" t="s">
        <v>78</v>
      </c>
      <c r="F179" s="37" t="s">
        <v>59</v>
      </c>
      <c r="G179" s="37" t="s">
        <v>167</v>
      </c>
      <c r="H179" s="37" t="s">
        <v>451</v>
      </c>
      <c r="I179" s="81"/>
      <c r="J179" s="38">
        <v>27</v>
      </c>
      <c r="K179" s="37" t="s">
        <v>48</v>
      </c>
      <c r="L179" s="55">
        <v>31980</v>
      </c>
      <c r="M179" s="75">
        <v>31980</v>
      </c>
      <c r="N179" s="73">
        <v>0</v>
      </c>
      <c r="O179" s="42">
        <v>1</v>
      </c>
      <c r="P179" s="43">
        <v>18</v>
      </c>
      <c r="Q179" s="27">
        <f t="shared" si="27"/>
        <v>0</v>
      </c>
      <c r="R179" s="28">
        <f t="shared" si="28"/>
        <v>0</v>
      </c>
      <c r="S179" s="94">
        <v>0</v>
      </c>
      <c r="T179" s="46">
        <f t="shared" si="39"/>
        <v>0</v>
      </c>
      <c r="U179" s="90">
        <v>0</v>
      </c>
      <c r="V179" s="20">
        <f t="shared" si="30"/>
        <v>0</v>
      </c>
      <c r="W179" s="90">
        <v>0</v>
      </c>
      <c r="X179" s="20">
        <f t="shared" si="31"/>
        <v>0</v>
      </c>
      <c r="Y179" s="90">
        <v>0</v>
      </c>
      <c r="Z179" s="20">
        <f t="shared" si="36"/>
        <v>0</v>
      </c>
      <c r="AA179" s="90">
        <v>0</v>
      </c>
      <c r="AB179" s="22">
        <f t="shared" si="32"/>
        <v>0</v>
      </c>
      <c r="AC179" s="90">
        <v>0</v>
      </c>
      <c r="AD179" s="22">
        <f t="shared" si="33"/>
        <v>0</v>
      </c>
      <c r="AE179" s="20">
        <f t="shared" si="37"/>
        <v>0</v>
      </c>
      <c r="AF179" s="23">
        <f t="shared" si="34"/>
        <v>0</v>
      </c>
      <c r="AG179" s="24">
        <f t="shared" si="35"/>
        <v>0</v>
      </c>
    </row>
    <row r="180" spans="1:33" ht="23.25" thickBot="1" x14ac:dyDescent="0.25">
      <c r="A180" s="29">
        <v>170</v>
      </c>
      <c r="B180" s="37" t="s">
        <v>63</v>
      </c>
      <c r="C180" s="37" t="s">
        <v>64</v>
      </c>
      <c r="D180" s="37" t="s">
        <v>452</v>
      </c>
      <c r="E180" s="37" t="s">
        <v>78</v>
      </c>
      <c r="F180" s="37" t="s">
        <v>54</v>
      </c>
      <c r="G180" s="37" t="s">
        <v>95</v>
      </c>
      <c r="H180" s="37" t="s">
        <v>453</v>
      </c>
      <c r="I180" s="81"/>
      <c r="J180" s="38">
        <v>27</v>
      </c>
      <c r="K180" s="37" t="s">
        <v>48</v>
      </c>
      <c r="L180" s="55">
        <v>35034</v>
      </c>
      <c r="M180" s="75">
        <v>35034</v>
      </c>
      <c r="N180" s="73">
        <v>0</v>
      </c>
      <c r="O180" s="42">
        <v>1</v>
      </c>
      <c r="P180" s="43">
        <v>18</v>
      </c>
      <c r="Q180" s="27">
        <f t="shared" si="27"/>
        <v>0</v>
      </c>
      <c r="R180" s="28">
        <f t="shared" si="28"/>
        <v>0</v>
      </c>
      <c r="S180" s="94">
        <v>0</v>
      </c>
      <c r="T180" s="46">
        <f t="shared" si="39"/>
        <v>0</v>
      </c>
      <c r="U180" s="90">
        <v>0</v>
      </c>
      <c r="V180" s="20">
        <f t="shared" si="30"/>
        <v>0</v>
      </c>
      <c r="W180" s="90">
        <v>0</v>
      </c>
      <c r="X180" s="20">
        <f t="shared" si="31"/>
        <v>0</v>
      </c>
      <c r="Y180" s="90">
        <v>0</v>
      </c>
      <c r="Z180" s="20">
        <f t="shared" si="36"/>
        <v>0</v>
      </c>
      <c r="AA180" s="90">
        <v>0</v>
      </c>
      <c r="AB180" s="22">
        <f t="shared" si="32"/>
        <v>0</v>
      </c>
      <c r="AC180" s="90">
        <v>0</v>
      </c>
      <c r="AD180" s="22">
        <f t="shared" si="33"/>
        <v>0</v>
      </c>
      <c r="AE180" s="20">
        <f t="shared" si="37"/>
        <v>0</v>
      </c>
      <c r="AF180" s="23">
        <f t="shared" si="34"/>
        <v>0</v>
      </c>
      <c r="AG180" s="24">
        <f t="shared" si="35"/>
        <v>0</v>
      </c>
    </row>
    <row r="181" spans="1:33" ht="23.25" thickBot="1" x14ac:dyDescent="0.25">
      <c r="A181" s="29">
        <v>171</v>
      </c>
      <c r="B181" s="37" t="s">
        <v>63</v>
      </c>
      <c r="C181" s="37" t="s">
        <v>64</v>
      </c>
      <c r="D181" s="37" t="s">
        <v>454</v>
      </c>
      <c r="E181" s="37" t="s">
        <v>78</v>
      </c>
      <c r="F181" s="37" t="s">
        <v>56</v>
      </c>
      <c r="G181" s="37" t="s">
        <v>405</v>
      </c>
      <c r="H181" s="37" t="s">
        <v>455</v>
      </c>
      <c r="I181" s="37" t="s">
        <v>456</v>
      </c>
      <c r="J181" s="38">
        <v>27</v>
      </c>
      <c r="K181" s="37" t="s">
        <v>48</v>
      </c>
      <c r="L181" s="55">
        <v>23142</v>
      </c>
      <c r="M181" s="75">
        <v>23142</v>
      </c>
      <c r="N181" s="73">
        <v>0</v>
      </c>
      <c r="O181" s="42">
        <v>1</v>
      </c>
      <c r="P181" s="43">
        <v>18</v>
      </c>
      <c r="Q181" s="27">
        <f t="shared" si="27"/>
        <v>0</v>
      </c>
      <c r="R181" s="28">
        <f t="shared" si="28"/>
        <v>0</v>
      </c>
      <c r="S181" s="94">
        <v>0</v>
      </c>
      <c r="T181" s="46">
        <f t="shared" si="39"/>
        <v>0</v>
      </c>
      <c r="U181" s="90">
        <v>0</v>
      </c>
      <c r="V181" s="20">
        <f t="shared" si="30"/>
        <v>0</v>
      </c>
      <c r="W181" s="90">
        <v>0</v>
      </c>
      <c r="X181" s="20">
        <f t="shared" si="31"/>
        <v>0</v>
      </c>
      <c r="Y181" s="90">
        <v>0</v>
      </c>
      <c r="Z181" s="20">
        <f t="shared" si="36"/>
        <v>0</v>
      </c>
      <c r="AA181" s="90">
        <v>0</v>
      </c>
      <c r="AB181" s="22">
        <f t="shared" si="32"/>
        <v>0</v>
      </c>
      <c r="AC181" s="90">
        <v>0</v>
      </c>
      <c r="AD181" s="22">
        <f t="shared" si="33"/>
        <v>0</v>
      </c>
      <c r="AE181" s="20">
        <f t="shared" si="37"/>
        <v>0</v>
      </c>
      <c r="AF181" s="23">
        <f t="shared" si="34"/>
        <v>0</v>
      </c>
      <c r="AG181" s="24">
        <f t="shared" si="35"/>
        <v>0</v>
      </c>
    </row>
    <row r="182" spans="1:33" ht="23.25" thickBot="1" x14ac:dyDescent="0.25">
      <c r="A182" s="29">
        <v>172</v>
      </c>
      <c r="B182" s="37" t="s">
        <v>63</v>
      </c>
      <c r="C182" s="37" t="s">
        <v>64</v>
      </c>
      <c r="D182" s="37" t="s">
        <v>457</v>
      </c>
      <c r="E182" s="37" t="s">
        <v>78</v>
      </c>
      <c r="F182" s="37" t="s">
        <v>58</v>
      </c>
      <c r="G182" s="37" t="s">
        <v>131</v>
      </c>
      <c r="H182" s="37" t="s">
        <v>458</v>
      </c>
      <c r="I182" s="81"/>
      <c r="J182" s="38">
        <v>27</v>
      </c>
      <c r="K182" s="37" t="s">
        <v>48</v>
      </c>
      <c r="L182" s="55">
        <v>9423</v>
      </c>
      <c r="M182" s="75">
        <v>9423</v>
      </c>
      <c r="N182" s="73">
        <v>0</v>
      </c>
      <c r="O182" s="42">
        <v>1</v>
      </c>
      <c r="P182" s="43">
        <v>18</v>
      </c>
      <c r="Q182" s="27">
        <f t="shared" si="27"/>
        <v>0</v>
      </c>
      <c r="R182" s="28">
        <f t="shared" si="28"/>
        <v>0</v>
      </c>
      <c r="S182" s="94">
        <v>0</v>
      </c>
      <c r="T182" s="46">
        <f t="shared" si="39"/>
        <v>0</v>
      </c>
      <c r="U182" s="90">
        <v>0</v>
      </c>
      <c r="V182" s="20">
        <f t="shared" si="30"/>
        <v>0</v>
      </c>
      <c r="W182" s="90">
        <v>0</v>
      </c>
      <c r="X182" s="20">
        <f t="shared" si="31"/>
        <v>0</v>
      </c>
      <c r="Y182" s="90">
        <v>0</v>
      </c>
      <c r="Z182" s="20">
        <f t="shared" si="36"/>
        <v>0</v>
      </c>
      <c r="AA182" s="90">
        <v>0</v>
      </c>
      <c r="AB182" s="22">
        <f t="shared" si="32"/>
        <v>0</v>
      </c>
      <c r="AC182" s="90">
        <v>0</v>
      </c>
      <c r="AD182" s="22">
        <f t="shared" si="33"/>
        <v>0</v>
      </c>
      <c r="AE182" s="20">
        <f t="shared" si="37"/>
        <v>0</v>
      </c>
      <c r="AF182" s="23">
        <f t="shared" si="34"/>
        <v>0</v>
      </c>
      <c r="AG182" s="24">
        <f t="shared" si="35"/>
        <v>0</v>
      </c>
    </row>
    <row r="183" spans="1:33" ht="23.25" thickBot="1" x14ac:dyDescent="0.25">
      <c r="A183" s="29">
        <v>173</v>
      </c>
      <c r="B183" s="37" t="s">
        <v>63</v>
      </c>
      <c r="C183" s="37" t="s">
        <v>64</v>
      </c>
      <c r="D183" s="37" t="s">
        <v>459</v>
      </c>
      <c r="E183" s="37" t="s">
        <v>78</v>
      </c>
      <c r="F183" s="37" t="s">
        <v>56</v>
      </c>
      <c r="G183" s="37" t="s">
        <v>405</v>
      </c>
      <c r="H183" s="37" t="s">
        <v>460</v>
      </c>
      <c r="I183" s="80"/>
      <c r="J183" s="38">
        <v>27</v>
      </c>
      <c r="K183" s="37" t="s">
        <v>48</v>
      </c>
      <c r="L183" s="55">
        <v>16290</v>
      </c>
      <c r="M183" s="75">
        <v>16290</v>
      </c>
      <c r="N183" s="73">
        <v>0</v>
      </c>
      <c r="O183" s="42">
        <v>1</v>
      </c>
      <c r="P183" s="43">
        <v>18</v>
      </c>
      <c r="Q183" s="27">
        <f t="shared" si="27"/>
        <v>0</v>
      </c>
      <c r="R183" s="28">
        <f t="shared" si="28"/>
        <v>0</v>
      </c>
      <c r="S183" s="94">
        <v>0</v>
      </c>
      <c r="T183" s="46">
        <f t="shared" si="39"/>
        <v>0</v>
      </c>
      <c r="U183" s="90">
        <v>0</v>
      </c>
      <c r="V183" s="20">
        <f t="shared" si="30"/>
        <v>0</v>
      </c>
      <c r="W183" s="90">
        <v>0</v>
      </c>
      <c r="X183" s="20">
        <f t="shared" si="31"/>
        <v>0</v>
      </c>
      <c r="Y183" s="90">
        <v>0</v>
      </c>
      <c r="Z183" s="20">
        <f t="shared" si="36"/>
        <v>0</v>
      </c>
      <c r="AA183" s="90">
        <v>0</v>
      </c>
      <c r="AB183" s="22">
        <f t="shared" si="32"/>
        <v>0</v>
      </c>
      <c r="AC183" s="90">
        <v>0</v>
      </c>
      <c r="AD183" s="22">
        <f t="shared" si="33"/>
        <v>0</v>
      </c>
      <c r="AE183" s="20">
        <f t="shared" si="37"/>
        <v>0</v>
      </c>
      <c r="AF183" s="23">
        <f t="shared" si="34"/>
        <v>0</v>
      </c>
      <c r="AG183" s="24">
        <f t="shared" si="35"/>
        <v>0</v>
      </c>
    </row>
    <row r="184" spans="1:33" ht="23.25" thickBot="1" x14ac:dyDescent="0.25">
      <c r="A184" s="29">
        <v>174</v>
      </c>
      <c r="B184" s="37" t="s">
        <v>63</v>
      </c>
      <c r="C184" s="37" t="s">
        <v>64</v>
      </c>
      <c r="D184" s="37" t="s">
        <v>461</v>
      </c>
      <c r="E184" s="37" t="s">
        <v>78</v>
      </c>
      <c r="F184" s="37" t="s">
        <v>416</v>
      </c>
      <c r="G184" s="37" t="s">
        <v>415</v>
      </c>
      <c r="H184" s="37" t="s">
        <v>462</v>
      </c>
      <c r="I184" s="81"/>
      <c r="J184" s="38">
        <v>22</v>
      </c>
      <c r="K184" s="37" t="s">
        <v>48</v>
      </c>
      <c r="L184" s="55">
        <v>18097.5</v>
      </c>
      <c r="M184" s="75">
        <v>18097.5</v>
      </c>
      <c r="N184" s="73">
        <v>0</v>
      </c>
      <c r="O184" s="42">
        <v>1</v>
      </c>
      <c r="P184" s="43">
        <v>18</v>
      </c>
      <c r="Q184" s="27">
        <f t="shared" si="27"/>
        <v>0</v>
      </c>
      <c r="R184" s="28">
        <f t="shared" si="28"/>
        <v>0</v>
      </c>
      <c r="S184" s="94">
        <v>0</v>
      </c>
      <c r="T184" s="46">
        <f t="shared" si="39"/>
        <v>0</v>
      </c>
      <c r="U184" s="90">
        <v>0</v>
      </c>
      <c r="V184" s="20">
        <f t="shared" si="30"/>
        <v>0</v>
      </c>
      <c r="W184" s="90">
        <v>0</v>
      </c>
      <c r="X184" s="20">
        <f t="shared" si="31"/>
        <v>0</v>
      </c>
      <c r="Y184" s="90">
        <v>0</v>
      </c>
      <c r="Z184" s="20">
        <f t="shared" si="36"/>
        <v>0</v>
      </c>
      <c r="AA184" s="90">
        <v>0</v>
      </c>
      <c r="AB184" s="22">
        <f t="shared" si="32"/>
        <v>0</v>
      </c>
      <c r="AC184" s="90">
        <v>0</v>
      </c>
      <c r="AD184" s="22">
        <f t="shared" si="33"/>
        <v>0</v>
      </c>
      <c r="AE184" s="20">
        <f t="shared" si="37"/>
        <v>0</v>
      </c>
      <c r="AF184" s="23">
        <f t="shared" si="34"/>
        <v>0</v>
      </c>
      <c r="AG184" s="24">
        <f t="shared" si="35"/>
        <v>0</v>
      </c>
    </row>
    <row r="185" spans="1:33" ht="23.25" thickBot="1" x14ac:dyDescent="0.25">
      <c r="A185" s="29">
        <v>175</v>
      </c>
      <c r="B185" s="37" t="s">
        <v>63</v>
      </c>
      <c r="C185" s="37" t="s">
        <v>64</v>
      </c>
      <c r="D185" s="37" t="s">
        <v>463</v>
      </c>
      <c r="E185" s="37" t="s">
        <v>78</v>
      </c>
      <c r="F185" s="37" t="s">
        <v>59</v>
      </c>
      <c r="G185" s="37" t="s">
        <v>167</v>
      </c>
      <c r="H185" s="37" t="s">
        <v>464</v>
      </c>
      <c r="I185" s="81"/>
      <c r="J185" s="38">
        <v>27</v>
      </c>
      <c r="K185" s="37" t="s">
        <v>48</v>
      </c>
      <c r="L185" s="55">
        <v>32169</v>
      </c>
      <c r="M185" s="75">
        <v>32169</v>
      </c>
      <c r="N185" s="73">
        <v>0</v>
      </c>
      <c r="O185" s="42">
        <v>1</v>
      </c>
      <c r="P185" s="43">
        <v>18</v>
      </c>
      <c r="Q185" s="27">
        <f t="shared" si="27"/>
        <v>0</v>
      </c>
      <c r="R185" s="28">
        <f t="shared" si="28"/>
        <v>0</v>
      </c>
      <c r="S185" s="94">
        <v>0</v>
      </c>
      <c r="T185" s="46">
        <f t="shared" si="39"/>
        <v>0</v>
      </c>
      <c r="U185" s="90">
        <v>0</v>
      </c>
      <c r="V185" s="20">
        <f t="shared" si="30"/>
        <v>0</v>
      </c>
      <c r="W185" s="90">
        <v>0</v>
      </c>
      <c r="X185" s="20">
        <f t="shared" si="31"/>
        <v>0</v>
      </c>
      <c r="Y185" s="90">
        <v>0</v>
      </c>
      <c r="Z185" s="20">
        <f t="shared" si="36"/>
        <v>0</v>
      </c>
      <c r="AA185" s="90">
        <v>0</v>
      </c>
      <c r="AB185" s="22">
        <f t="shared" si="32"/>
        <v>0</v>
      </c>
      <c r="AC185" s="90">
        <v>0</v>
      </c>
      <c r="AD185" s="22">
        <f t="shared" si="33"/>
        <v>0</v>
      </c>
      <c r="AE185" s="20">
        <f t="shared" si="37"/>
        <v>0</v>
      </c>
      <c r="AF185" s="23">
        <f t="shared" si="34"/>
        <v>0</v>
      </c>
      <c r="AG185" s="24">
        <f t="shared" si="35"/>
        <v>0</v>
      </c>
    </row>
    <row r="186" spans="1:33" ht="23.25" thickBot="1" x14ac:dyDescent="0.25">
      <c r="A186" s="29">
        <v>176</v>
      </c>
      <c r="B186" s="37" t="s">
        <v>63</v>
      </c>
      <c r="C186" s="37" t="s">
        <v>64</v>
      </c>
      <c r="D186" s="37" t="s">
        <v>465</v>
      </c>
      <c r="E186" s="37" t="s">
        <v>78</v>
      </c>
      <c r="F186" s="37" t="s">
        <v>147</v>
      </c>
      <c r="G186" s="37" t="s">
        <v>146</v>
      </c>
      <c r="H186" s="37" t="s">
        <v>466</v>
      </c>
      <c r="I186" s="81"/>
      <c r="J186" s="38">
        <v>27</v>
      </c>
      <c r="K186" s="37" t="s">
        <v>48</v>
      </c>
      <c r="L186" s="55">
        <v>7842</v>
      </c>
      <c r="M186" s="75">
        <v>7842</v>
      </c>
      <c r="N186" s="73">
        <v>0</v>
      </c>
      <c r="O186" s="42">
        <v>1</v>
      </c>
      <c r="P186" s="43">
        <v>18</v>
      </c>
      <c r="Q186" s="27">
        <f t="shared" si="27"/>
        <v>0</v>
      </c>
      <c r="R186" s="28">
        <f t="shared" si="28"/>
        <v>0</v>
      </c>
      <c r="S186" s="94">
        <v>0</v>
      </c>
      <c r="T186" s="46">
        <f t="shared" si="39"/>
        <v>0</v>
      </c>
      <c r="U186" s="90">
        <v>0</v>
      </c>
      <c r="V186" s="20">
        <f t="shared" si="30"/>
        <v>0</v>
      </c>
      <c r="W186" s="90">
        <v>0</v>
      </c>
      <c r="X186" s="20">
        <f t="shared" si="31"/>
        <v>0</v>
      </c>
      <c r="Y186" s="90">
        <v>0</v>
      </c>
      <c r="Z186" s="20">
        <f t="shared" si="36"/>
        <v>0</v>
      </c>
      <c r="AA186" s="90">
        <v>0</v>
      </c>
      <c r="AB186" s="22">
        <f t="shared" si="32"/>
        <v>0</v>
      </c>
      <c r="AC186" s="90">
        <v>0</v>
      </c>
      <c r="AD186" s="22">
        <f t="shared" si="33"/>
        <v>0</v>
      </c>
      <c r="AE186" s="20">
        <f t="shared" si="37"/>
        <v>0</v>
      </c>
      <c r="AF186" s="23">
        <f t="shared" si="34"/>
        <v>0</v>
      </c>
      <c r="AG186" s="24">
        <f t="shared" si="35"/>
        <v>0</v>
      </c>
    </row>
    <row r="187" spans="1:33" ht="23.25" thickBot="1" x14ac:dyDescent="0.25">
      <c r="A187" s="29">
        <v>177</v>
      </c>
      <c r="B187" s="37" t="s">
        <v>63</v>
      </c>
      <c r="C187" s="37" t="s">
        <v>64</v>
      </c>
      <c r="D187" s="37" t="s">
        <v>467</v>
      </c>
      <c r="E187" s="37" t="s">
        <v>73</v>
      </c>
      <c r="F187" s="37" t="s">
        <v>340</v>
      </c>
      <c r="G187" s="37" t="s">
        <v>336</v>
      </c>
      <c r="H187" s="37" t="s">
        <v>336</v>
      </c>
      <c r="I187" s="37" t="s">
        <v>468</v>
      </c>
      <c r="J187" s="38">
        <v>7</v>
      </c>
      <c r="K187" s="37" t="s">
        <v>48</v>
      </c>
      <c r="L187" s="55">
        <v>990</v>
      </c>
      <c r="M187" s="75">
        <v>990</v>
      </c>
      <c r="N187" s="73">
        <v>0</v>
      </c>
      <c r="O187" s="42">
        <v>1</v>
      </c>
      <c r="P187" s="43">
        <v>18</v>
      </c>
      <c r="Q187" s="27">
        <f t="shared" si="27"/>
        <v>0</v>
      </c>
      <c r="R187" s="28">
        <f t="shared" si="28"/>
        <v>0</v>
      </c>
      <c r="S187" s="94">
        <v>0</v>
      </c>
      <c r="T187" s="46">
        <f t="shared" si="39"/>
        <v>0</v>
      </c>
      <c r="U187" s="90">
        <v>0</v>
      </c>
      <c r="V187" s="20">
        <f t="shared" si="30"/>
        <v>0</v>
      </c>
      <c r="W187" s="90">
        <v>0</v>
      </c>
      <c r="X187" s="20">
        <f t="shared" si="31"/>
        <v>0</v>
      </c>
      <c r="Y187" s="90">
        <v>0</v>
      </c>
      <c r="Z187" s="20">
        <f t="shared" si="36"/>
        <v>0</v>
      </c>
      <c r="AA187" s="90">
        <v>0</v>
      </c>
      <c r="AB187" s="22">
        <f t="shared" si="32"/>
        <v>0</v>
      </c>
      <c r="AC187" s="90">
        <v>0</v>
      </c>
      <c r="AD187" s="22">
        <f t="shared" si="33"/>
        <v>0</v>
      </c>
      <c r="AE187" s="20">
        <f t="shared" si="37"/>
        <v>0</v>
      </c>
      <c r="AF187" s="23">
        <f t="shared" si="34"/>
        <v>0</v>
      </c>
      <c r="AG187" s="24">
        <f t="shared" si="35"/>
        <v>0</v>
      </c>
    </row>
    <row r="188" spans="1:33" ht="23.25" thickBot="1" x14ac:dyDescent="0.25">
      <c r="A188" s="29">
        <v>178</v>
      </c>
      <c r="B188" s="37" t="s">
        <v>63</v>
      </c>
      <c r="C188" s="37" t="s">
        <v>64</v>
      </c>
      <c r="D188" s="37" t="s">
        <v>469</v>
      </c>
      <c r="E188" s="37" t="s">
        <v>73</v>
      </c>
      <c r="F188" s="37" t="s">
        <v>340</v>
      </c>
      <c r="G188" s="37" t="s">
        <v>336</v>
      </c>
      <c r="H188" s="37" t="s">
        <v>336</v>
      </c>
      <c r="I188" s="37" t="s">
        <v>470</v>
      </c>
      <c r="J188" s="38">
        <v>7</v>
      </c>
      <c r="K188" s="37" t="s">
        <v>48</v>
      </c>
      <c r="L188" s="55">
        <v>279</v>
      </c>
      <c r="M188" s="75">
        <v>279</v>
      </c>
      <c r="N188" s="73">
        <v>0</v>
      </c>
      <c r="O188" s="42">
        <v>1</v>
      </c>
      <c r="P188" s="43">
        <v>18</v>
      </c>
      <c r="Q188" s="27">
        <f t="shared" si="27"/>
        <v>0</v>
      </c>
      <c r="R188" s="28">
        <f t="shared" si="28"/>
        <v>0</v>
      </c>
      <c r="S188" s="94">
        <v>0</v>
      </c>
      <c r="T188" s="46">
        <f t="shared" si="39"/>
        <v>0</v>
      </c>
      <c r="U188" s="90">
        <v>0</v>
      </c>
      <c r="V188" s="20">
        <f t="shared" si="30"/>
        <v>0</v>
      </c>
      <c r="W188" s="90">
        <v>0</v>
      </c>
      <c r="X188" s="20">
        <f t="shared" si="31"/>
        <v>0</v>
      </c>
      <c r="Y188" s="90">
        <v>0</v>
      </c>
      <c r="Z188" s="20">
        <f t="shared" si="36"/>
        <v>0</v>
      </c>
      <c r="AA188" s="90">
        <v>0</v>
      </c>
      <c r="AB188" s="22">
        <f t="shared" si="32"/>
        <v>0</v>
      </c>
      <c r="AC188" s="90">
        <v>0</v>
      </c>
      <c r="AD188" s="22">
        <f t="shared" si="33"/>
        <v>0</v>
      </c>
      <c r="AE188" s="20">
        <f t="shared" si="37"/>
        <v>0</v>
      </c>
      <c r="AF188" s="23">
        <f t="shared" si="34"/>
        <v>0</v>
      </c>
      <c r="AG188" s="24">
        <f t="shared" si="35"/>
        <v>0</v>
      </c>
    </row>
    <row r="189" spans="1:33" ht="23.25" thickBot="1" x14ac:dyDescent="0.25">
      <c r="A189" s="29">
        <v>179</v>
      </c>
      <c r="B189" s="37" t="s">
        <v>63</v>
      </c>
      <c r="C189" s="37" t="s">
        <v>64</v>
      </c>
      <c r="D189" s="37" t="s">
        <v>471</v>
      </c>
      <c r="E189" s="37" t="s">
        <v>472</v>
      </c>
      <c r="F189" s="37" t="s">
        <v>340</v>
      </c>
      <c r="G189" s="37" t="s">
        <v>336</v>
      </c>
      <c r="H189" s="37" t="s">
        <v>336</v>
      </c>
      <c r="I189" s="37" t="s">
        <v>473</v>
      </c>
      <c r="J189" s="38">
        <v>40</v>
      </c>
      <c r="K189" s="37" t="s">
        <v>47</v>
      </c>
      <c r="L189" s="55">
        <v>285279</v>
      </c>
      <c r="M189" s="75">
        <v>285279</v>
      </c>
      <c r="N189" s="73">
        <v>0</v>
      </c>
      <c r="O189" s="42">
        <v>1</v>
      </c>
      <c r="P189" s="43">
        <v>18</v>
      </c>
      <c r="Q189" s="27">
        <f t="shared" si="27"/>
        <v>0</v>
      </c>
      <c r="R189" s="28">
        <f t="shared" si="28"/>
        <v>0</v>
      </c>
      <c r="S189" s="94">
        <v>0</v>
      </c>
      <c r="T189" s="46">
        <f t="shared" si="39"/>
        <v>0</v>
      </c>
      <c r="U189" s="90">
        <v>0</v>
      </c>
      <c r="V189" s="20">
        <f t="shared" si="30"/>
        <v>0</v>
      </c>
      <c r="W189" s="90">
        <v>0</v>
      </c>
      <c r="X189" s="20">
        <f t="shared" si="31"/>
        <v>0</v>
      </c>
      <c r="Y189" s="90">
        <v>0</v>
      </c>
      <c r="Z189" s="20">
        <f t="shared" si="36"/>
        <v>0</v>
      </c>
      <c r="AA189" s="90">
        <v>0</v>
      </c>
      <c r="AB189" s="22">
        <f t="shared" si="32"/>
        <v>0</v>
      </c>
      <c r="AC189" s="90">
        <v>0</v>
      </c>
      <c r="AD189" s="22">
        <f t="shared" si="33"/>
        <v>0</v>
      </c>
      <c r="AE189" s="20">
        <f t="shared" si="37"/>
        <v>0</v>
      </c>
      <c r="AF189" s="23">
        <f t="shared" si="34"/>
        <v>0</v>
      </c>
      <c r="AG189" s="24">
        <f t="shared" si="35"/>
        <v>0</v>
      </c>
    </row>
    <row r="190" spans="1:33" ht="23.25" thickBot="1" x14ac:dyDescent="0.25">
      <c r="A190" s="29">
        <v>180</v>
      </c>
      <c r="B190" s="37" t="s">
        <v>63</v>
      </c>
      <c r="C190" s="37" t="s">
        <v>64</v>
      </c>
      <c r="D190" s="37" t="s">
        <v>474</v>
      </c>
      <c r="E190" s="37" t="s">
        <v>475</v>
      </c>
      <c r="F190" s="37" t="s">
        <v>340</v>
      </c>
      <c r="G190" s="37" t="s">
        <v>336</v>
      </c>
      <c r="H190" s="37" t="s">
        <v>336</v>
      </c>
      <c r="I190" s="37" t="s">
        <v>476</v>
      </c>
      <c r="J190" s="38">
        <v>39</v>
      </c>
      <c r="K190" s="37" t="s">
        <v>47</v>
      </c>
      <c r="L190" s="55">
        <v>68058</v>
      </c>
      <c r="M190" s="75">
        <v>68058</v>
      </c>
      <c r="N190" s="73">
        <v>0</v>
      </c>
      <c r="O190" s="42">
        <v>1</v>
      </c>
      <c r="P190" s="43">
        <v>18</v>
      </c>
      <c r="Q190" s="27">
        <f t="shared" si="27"/>
        <v>0</v>
      </c>
      <c r="R190" s="28">
        <f t="shared" si="28"/>
        <v>0</v>
      </c>
      <c r="S190" s="94">
        <v>0</v>
      </c>
      <c r="T190" s="46">
        <f t="shared" si="39"/>
        <v>0</v>
      </c>
      <c r="U190" s="90">
        <v>0</v>
      </c>
      <c r="V190" s="20">
        <f t="shared" si="30"/>
        <v>0</v>
      </c>
      <c r="W190" s="90">
        <v>0</v>
      </c>
      <c r="X190" s="20">
        <f t="shared" si="31"/>
        <v>0</v>
      </c>
      <c r="Y190" s="90">
        <v>0</v>
      </c>
      <c r="Z190" s="20">
        <f t="shared" si="36"/>
        <v>0</v>
      </c>
      <c r="AA190" s="90">
        <v>0</v>
      </c>
      <c r="AB190" s="22">
        <f t="shared" si="32"/>
        <v>0</v>
      </c>
      <c r="AC190" s="90">
        <v>0</v>
      </c>
      <c r="AD190" s="22">
        <f t="shared" si="33"/>
        <v>0</v>
      </c>
      <c r="AE190" s="20">
        <f t="shared" si="37"/>
        <v>0</v>
      </c>
      <c r="AF190" s="23">
        <f t="shared" si="34"/>
        <v>0</v>
      </c>
      <c r="AG190" s="24">
        <f t="shared" si="35"/>
        <v>0</v>
      </c>
    </row>
    <row r="191" spans="1:33" ht="23.25" thickBot="1" x14ac:dyDescent="0.25">
      <c r="A191" s="29">
        <v>181</v>
      </c>
      <c r="B191" s="37" t="s">
        <v>63</v>
      </c>
      <c r="C191" s="37" t="s">
        <v>64</v>
      </c>
      <c r="D191" s="37" t="s">
        <v>477</v>
      </c>
      <c r="E191" s="37" t="s">
        <v>78</v>
      </c>
      <c r="F191" s="37" t="s">
        <v>57</v>
      </c>
      <c r="G191" s="37" t="s">
        <v>331</v>
      </c>
      <c r="H191" s="37" t="s">
        <v>478</v>
      </c>
      <c r="I191" s="81"/>
      <c r="J191" s="38">
        <v>27</v>
      </c>
      <c r="K191" s="37" t="s">
        <v>82</v>
      </c>
      <c r="L191" s="55">
        <v>61080</v>
      </c>
      <c r="M191" s="75">
        <v>16335</v>
      </c>
      <c r="N191" s="78">
        <v>44745</v>
      </c>
      <c r="O191" s="42">
        <v>1</v>
      </c>
      <c r="P191" s="43">
        <v>18</v>
      </c>
      <c r="Q191" s="27">
        <f t="shared" si="27"/>
        <v>0</v>
      </c>
      <c r="R191" s="28">
        <f t="shared" si="28"/>
        <v>0</v>
      </c>
      <c r="S191" s="94">
        <v>0</v>
      </c>
      <c r="T191" s="46">
        <f t="shared" si="39"/>
        <v>0</v>
      </c>
      <c r="U191" s="90">
        <v>0</v>
      </c>
      <c r="V191" s="20">
        <f t="shared" si="30"/>
        <v>0</v>
      </c>
      <c r="W191" s="90">
        <v>0</v>
      </c>
      <c r="X191" s="20">
        <f t="shared" si="31"/>
        <v>0</v>
      </c>
      <c r="Y191" s="90">
        <v>0</v>
      </c>
      <c r="Z191" s="20">
        <f t="shared" si="36"/>
        <v>0</v>
      </c>
      <c r="AA191" s="90">
        <v>0</v>
      </c>
      <c r="AB191" s="22">
        <f t="shared" si="32"/>
        <v>0</v>
      </c>
      <c r="AC191" s="90">
        <v>0</v>
      </c>
      <c r="AD191" s="22">
        <f t="shared" si="33"/>
        <v>0</v>
      </c>
      <c r="AE191" s="20">
        <f t="shared" si="37"/>
        <v>0</v>
      </c>
      <c r="AF191" s="23">
        <f t="shared" si="34"/>
        <v>0</v>
      </c>
      <c r="AG191" s="24">
        <f t="shared" si="35"/>
        <v>0</v>
      </c>
    </row>
    <row r="192" spans="1:33" ht="23.25" thickBot="1" x14ac:dyDescent="0.25">
      <c r="A192" s="29">
        <v>182</v>
      </c>
      <c r="B192" s="37" t="s">
        <v>63</v>
      </c>
      <c r="C192" s="37" t="s">
        <v>64</v>
      </c>
      <c r="D192" s="37" t="s">
        <v>479</v>
      </c>
      <c r="E192" s="37" t="s">
        <v>85</v>
      </c>
      <c r="F192" s="37" t="s">
        <v>57</v>
      </c>
      <c r="G192" s="37" t="s">
        <v>331</v>
      </c>
      <c r="H192" s="37" t="s">
        <v>478</v>
      </c>
      <c r="I192" s="81"/>
      <c r="J192" s="38">
        <v>27</v>
      </c>
      <c r="K192" s="37" t="s">
        <v>82</v>
      </c>
      <c r="L192" s="55">
        <v>36279</v>
      </c>
      <c r="M192" s="75">
        <v>8682</v>
      </c>
      <c r="N192" s="78">
        <v>27597</v>
      </c>
      <c r="O192" s="42">
        <v>1</v>
      </c>
      <c r="P192" s="43">
        <v>18</v>
      </c>
      <c r="Q192" s="27">
        <f t="shared" si="27"/>
        <v>0</v>
      </c>
      <c r="R192" s="28">
        <f t="shared" si="28"/>
        <v>0</v>
      </c>
      <c r="S192" s="94">
        <v>0</v>
      </c>
      <c r="T192" s="46">
        <f t="shared" si="39"/>
        <v>0</v>
      </c>
      <c r="U192" s="90">
        <v>0</v>
      </c>
      <c r="V192" s="20">
        <f t="shared" si="30"/>
        <v>0</v>
      </c>
      <c r="W192" s="90">
        <v>0</v>
      </c>
      <c r="X192" s="20">
        <f t="shared" si="31"/>
        <v>0</v>
      </c>
      <c r="Y192" s="90">
        <v>0</v>
      </c>
      <c r="Z192" s="20">
        <f t="shared" si="36"/>
        <v>0</v>
      </c>
      <c r="AA192" s="90">
        <v>0</v>
      </c>
      <c r="AB192" s="22">
        <f t="shared" si="32"/>
        <v>0</v>
      </c>
      <c r="AC192" s="90">
        <v>0</v>
      </c>
      <c r="AD192" s="22">
        <f t="shared" si="33"/>
        <v>0</v>
      </c>
      <c r="AE192" s="20">
        <f t="shared" si="37"/>
        <v>0</v>
      </c>
      <c r="AF192" s="23">
        <f t="shared" si="34"/>
        <v>0</v>
      </c>
      <c r="AG192" s="24">
        <f t="shared" si="35"/>
        <v>0</v>
      </c>
    </row>
    <row r="193" spans="1:33" ht="23.25" thickBot="1" x14ac:dyDescent="0.25">
      <c r="A193" s="29">
        <v>183</v>
      </c>
      <c r="B193" s="37" t="s">
        <v>63</v>
      </c>
      <c r="C193" s="37" t="s">
        <v>64</v>
      </c>
      <c r="D193" s="37" t="s">
        <v>480</v>
      </c>
      <c r="E193" s="37" t="s">
        <v>78</v>
      </c>
      <c r="F193" s="37" t="s">
        <v>88</v>
      </c>
      <c r="G193" s="37" t="s">
        <v>87</v>
      </c>
      <c r="H193" s="37" t="s">
        <v>87</v>
      </c>
      <c r="I193" s="81"/>
      <c r="J193" s="38">
        <v>27</v>
      </c>
      <c r="K193" s="37" t="s">
        <v>48</v>
      </c>
      <c r="L193" s="55">
        <v>51894</v>
      </c>
      <c r="M193" s="75">
        <v>51894</v>
      </c>
      <c r="N193" s="73">
        <v>0</v>
      </c>
      <c r="O193" s="42">
        <v>1</v>
      </c>
      <c r="P193" s="43">
        <v>18</v>
      </c>
      <c r="Q193" s="27">
        <f t="shared" si="27"/>
        <v>0</v>
      </c>
      <c r="R193" s="28">
        <f t="shared" si="28"/>
        <v>0</v>
      </c>
      <c r="S193" s="94">
        <v>0</v>
      </c>
      <c r="T193" s="46">
        <f t="shared" si="39"/>
        <v>0</v>
      </c>
      <c r="U193" s="90">
        <v>0</v>
      </c>
      <c r="V193" s="20">
        <f t="shared" si="30"/>
        <v>0</v>
      </c>
      <c r="W193" s="90">
        <v>0</v>
      </c>
      <c r="X193" s="20">
        <f t="shared" si="31"/>
        <v>0</v>
      </c>
      <c r="Y193" s="90">
        <v>0</v>
      </c>
      <c r="Z193" s="20">
        <f t="shared" si="36"/>
        <v>0</v>
      </c>
      <c r="AA193" s="90">
        <v>0</v>
      </c>
      <c r="AB193" s="22">
        <f t="shared" si="32"/>
        <v>0</v>
      </c>
      <c r="AC193" s="90">
        <v>0</v>
      </c>
      <c r="AD193" s="22">
        <f t="shared" si="33"/>
        <v>0</v>
      </c>
      <c r="AE193" s="20">
        <f t="shared" si="37"/>
        <v>0</v>
      </c>
      <c r="AF193" s="23">
        <f t="shared" si="34"/>
        <v>0</v>
      </c>
      <c r="AG193" s="24">
        <f t="shared" si="35"/>
        <v>0</v>
      </c>
    </row>
    <row r="194" spans="1:33" ht="23.25" thickBot="1" x14ac:dyDescent="0.25">
      <c r="A194" s="29">
        <v>184</v>
      </c>
      <c r="B194" s="37" t="s">
        <v>63</v>
      </c>
      <c r="C194" s="37" t="s">
        <v>64</v>
      </c>
      <c r="D194" s="37" t="s">
        <v>481</v>
      </c>
      <c r="E194" s="37" t="s">
        <v>73</v>
      </c>
      <c r="F194" s="37" t="s">
        <v>88</v>
      </c>
      <c r="G194" s="37" t="s">
        <v>87</v>
      </c>
      <c r="H194" s="37" t="s">
        <v>87</v>
      </c>
      <c r="I194" s="37" t="s">
        <v>118</v>
      </c>
      <c r="J194" s="38">
        <v>14</v>
      </c>
      <c r="K194" s="37" t="s">
        <v>48</v>
      </c>
      <c r="L194" s="55">
        <v>21030</v>
      </c>
      <c r="M194" s="75">
        <v>21030</v>
      </c>
      <c r="N194" s="73">
        <v>0</v>
      </c>
      <c r="O194" s="42">
        <v>1</v>
      </c>
      <c r="P194" s="43">
        <v>18</v>
      </c>
      <c r="Q194" s="27">
        <f t="shared" si="27"/>
        <v>0</v>
      </c>
      <c r="R194" s="28">
        <f t="shared" si="28"/>
        <v>0</v>
      </c>
      <c r="S194" s="94">
        <v>0</v>
      </c>
      <c r="T194" s="46">
        <f t="shared" si="39"/>
        <v>0</v>
      </c>
      <c r="U194" s="90">
        <v>0</v>
      </c>
      <c r="V194" s="20">
        <f t="shared" si="30"/>
        <v>0</v>
      </c>
      <c r="W194" s="90">
        <v>0</v>
      </c>
      <c r="X194" s="20">
        <f t="shared" si="31"/>
        <v>0</v>
      </c>
      <c r="Y194" s="90">
        <v>0</v>
      </c>
      <c r="Z194" s="20">
        <f t="shared" si="36"/>
        <v>0</v>
      </c>
      <c r="AA194" s="90">
        <v>0</v>
      </c>
      <c r="AB194" s="22">
        <f t="shared" si="32"/>
        <v>0</v>
      </c>
      <c r="AC194" s="90">
        <v>0</v>
      </c>
      <c r="AD194" s="22">
        <f t="shared" si="33"/>
        <v>0</v>
      </c>
      <c r="AE194" s="20">
        <f t="shared" si="37"/>
        <v>0</v>
      </c>
      <c r="AF194" s="23">
        <f t="shared" si="34"/>
        <v>0</v>
      </c>
      <c r="AG194" s="24">
        <f t="shared" si="35"/>
        <v>0</v>
      </c>
    </row>
    <row r="195" spans="1:33" ht="23.25" thickBot="1" x14ac:dyDescent="0.25">
      <c r="A195" s="29">
        <v>185</v>
      </c>
      <c r="B195" s="37" t="s">
        <v>63</v>
      </c>
      <c r="C195" s="37" t="s">
        <v>64</v>
      </c>
      <c r="D195" s="37" t="s">
        <v>482</v>
      </c>
      <c r="E195" s="37" t="s">
        <v>73</v>
      </c>
      <c r="F195" s="37" t="s">
        <v>88</v>
      </c>
      <c r="G195" s="37" t="s">
        <v>87</v>
      </c>
      <c r="H195" s="37" t="s">
        <v>87</v>
      </c>
      <c r="I195" s="80"/>
      <c r="J195" s="38">
        <v>11</v>
      </c>
      <c r="K195" s="37" t="s">
        <v>48</v>
      </c>
      <c r="L195" s="55">
        <v>3231</v>
      </c>
      <c r="M195" s="75">
        <v>3231</v>
      </c>
      <c r="N195" s="73">
        <v>0</v>
      </c>
      <c r="O195" s="42">
        <v>1</v>
      </c>
      <c r="P195" s="43">
        <v>18</v>
      </c>
      <c r="Q195" s="27">
        <f t="shared" si="27"/>
        <v>0</v>
      </c>
      <c r="R195" s="28">
        <f t="shared" si="28"/>
        <v>0</v>
      </c>
      <c r="S195" s="94">
        <v>0</v>
      </c>
      <c r="T195" s="46">
        <f t="shared" si="39"/>
        <v>0</v>
      </c>
      <c r="U195" s="90">
        <v>0</v>
      </c>
      <c r="V195" s="20">
        <f t="shared" si="30"/>
        <v>0</v>
      </c>
      <c r="W195" s="90">
        <v>0</v>
      </c>
      <c r="X195" s="20">
        <f t="shared" si="31"/>
        <v>0</v>
      </c>
      <c r="Y195" s="90">
        <v>0</v>
      </c>
      <c r="Z195" s="20">
        <f t="shared" si="36"/>
        <v>0</v>
      </c>
      <c r="AA195" s="90">
        <v>0</v>
      </c>
      <c r="AB195" s="22">
        <f t="shared" si="32"/>
        <v>0</v>
      </c>
      <c r="AC195" s="90">
        <v>0</v>
      </c>
      <c r="AD195" s="22">
        <f t="shared" si="33"/>
        <v>0</v>
      </c>
      <c r="AE195" s="20">
        <f t="shared" si="37"/>
        <v>0</v>
      </c>
      <c r="AF195" s="23">
        <f t="shared" si="34"/>
        <v>0</v>
      </c>
      <c r="AG195" s="24">
        <f t="shared" si="35"/>
        <v>0</v>
      </c>
    </row>
    <row r="196" spans="1:33" ht="23.25" thickBot="1" x14ac:dyDescent="0.25">
      <c r="A196" s="29">
        <v>186</v>
      </c>
      <c r="B196" s="37" t="s">
        <v>63</v>
      </c>
      <c r="C196" s="37" t="s">
        <v>64</v>
      </c>
      <c r="D196" s="37" t="s">
        <v>483</v>
      </c>
      <c r="E196" s="37" t="s">
        <v>73</v>
      </c>
      <c r="F196" s="37" t="s">
        <v>88</v>
      </c>
      <c r="G196" s="37" t="s">
        <v>87</v>
      </c>
      <c r="H196" s="37" t="s">
        <v>87</v>
      </c>
      <c r="I196" s="37" t="s">
        <v>484</v>
      </c>
      <c r="J196" s="38">
        <v>11</v>
      </c>
      <c r="K196" s="37" t="s">
        <v>48</v>
      </c>
      <c r="L196" s="55">
        <v>11073</v>
      </c>
      <c r="M196" s="75">
        <v>11073</v>
      </c>
      <c r="N196" s="73">
        <v>0</v>
      </c>
      <c r="O196" s="42">
        <v>1</v>
      </c>
      <c r="P196" s="43">
        <v>18</v>
      </c>
      <c r="Q196" s="27">
        <f t="shared" si="27"/>
        <v>0</v>
      </c>
      <c r="R196" s="28">
        <f t="shared" si="28"/>
        <v>0</v>
      </c>
      <c r="S196" s="94">
        <v>0</v>
      </c>
      <c r="T196" s="46">
        <f t="shared" si="39"/>
        <v>0</v>
      </c>
      <c r="U196" s="90">
        <v>0</v>
      </c>
      <c r="V196" s="20">
        <f t="shared" si="30"/>
        <v>0</v>
      </c>
      <c r="W196" s="90">
        <v>0</v>
      </c>
      <c r="X196" s="20">
        <f t="shared" si="31"/>
        <v>0</v>
      </c>
      <c r="Y196" s="90">
        <v>0</v>
      </c>
      <c r="Z196" s="20">
        <f t="shared" si="36"/>
        <v>0</v>
      </c>
      <c r="AA196" s="90">
        <v>0</v>
      </c>
      <c r="AB196" s="22">
        <f t="shared" si="32"/>
        <v>0</v>
      </c>
      <c r="AC196" s="90">
        <v>0</v>
      </c>
      <c r="AD196" s="22">
        <f t="shared" si="33"/>
        <v>0</v>
      </c>
      <c r="AE196" s="20">
        <f t="shared" si="37"/>
        <v>0</v>
      </c>
      <c r="AF196" s="23">
        <f t="shared" si="34"/>
        <v>0</v>
      </c>
      <c r="AG196" s="24">
        <f t="shared" si="35"/>
        <v>0</v>
      </c>
    </row>
    <row r="197" spans="1:33" ht="23.25" thickBot="1" x14ac:dyDescent="0.25">
      <c r="A197" s="29">
        <v>187</v>
      </c>
      <c r="B197" s="37" t="s">
        <v>63</v>
      </c>
      <c r="C197" s="37" t="s">
        <v>64</v>
      </c>
      <c r="D197" s="37" t="s">
        <v>485</v>
      </c>
      <c r="E197" s="37" t="s">
        <v>73</v>
      </c>
      <c r="F197" s="37" t="s">
        <v>88</v>
      </c>
      <c r="G197" s="37" t="s">
        <v>87</v>
      </c>
      <c r="H197" s="37" t="s">
        <v>87</v>
      </c>
      <c r="I197" s="37" t="s">
        <v>486</v>
      </c>
      <c r="J197" s="38">
        <v>11</v>
      </c>
      <c r="K197" s="37" t="s">
        <v>48</v>
      </c>
      <c r="L197" s="55">
        <v>2103</v>
      </c>
      <c r="M197" s="75">
        <v>2103</v>
      </c>
      <c r="N197" s="73">
        <v>0</v>
      </c>
      <c r="O197" s="42">
        <v>1</v>
      </c>
      <c r="P197" s="43">
        <v>18</v>
      </c>
      <c r="Q197" s="27">
        <f t="shared" si="27"/>
        <v>0</v>
      </c>
      <c r="R197" s="28">
        <f t="shared" si="28"/>
        <v>0</v>
      </c>
      <c r="S197" s="94">
        <v>0</v>
      </c>
      <c r="T197" s="46">
        <f t="shared" si="39"/>
        <v>0</v>
      </c>
      <c r="U197" s="90">
        <v>0</v>
      </c>
      <c r="V197" s="20">
        <f t="shared" si="30"/>
        <v>0</v>
      </c>
      <c r="W197" s="90">
        <v>0</v>
      </c>
      <c r="X197" s="20">
        <f t="shared" si="31"/>
        <v>0</v>
      </c>
      <c r="Y197" s="90">
        <v>0</v>
      </c>
      <c r="Z197" s="20">
        <f t="shared" si="36"/>
        <v>0</v>
      </c>
      <c r="AA197" s="90">
        <v>0</v>
      </c>
      <c r="AB197" s="22">
        <f t="shared" si="32"/>
        <v>0</v>
      </c>
      <c r="AC197" s="90">
        <v>0</v>
      </c>
      <c r="AD197" s="22">
        <f t="shared" si="33"/>
        <v>0</v>
      </c>
      <c r="AE197" s="20">
        <f t="shared" si="37"/>
        <v>0</v>
      </c>
      <c r="AF197" s="23">
        <f t="shared" si="34"/>
        <v>0</v>
      </c>
      <c r="AG197" s="24">
        <f t="shared" si="35"/>
        <v>0</v>
      </c>
    </row>
    <row r="198" spans="1:33" ht="23.25" thickBot="1" x14ac:dyDescent="0.25">
      <c r="A198" s="29">
        <v>188</v>
      </c>
      <c r="B198" s="37" t="s">
        <v>63</v>
      </c>
      <c r="C198" s="37" t="s">
        <v>64</v>
      </c>
      <c r="D198" s="37" t="s">
        <v>487</v>
      </c>
      <c r="E198" s="37" t="s">
        <v>488</v>
      </c>
      <c r="F198" s="37" t="s">
        <v>88</v>
      </c>
      <c r="G198" s="37" t="s">
        <v>87</v>
      </c>
      <c r="H198" s="37" t="s">
        <v>89</v>
      </c>
      <c r="I198" s="38" t="s">
        <v>489</v>
      </c>
      <c r="J198" s="38">
        <v>53</v>
      </c>
      <c r="K198" s="37" t="s">
        <v>47</v>
      </c>
      <c r="L198" s="55">
        <v>59478</v>
      </c>
      <c r="M198" s="75">
        <v>59478</v>
      </c>
      <c r="N198" s="73">
        <v>0</v>
      </c>
      <c r="O198" s="42">
        <v>1</v>
      </c>
      <c r="P198" s="43">
        <v>18</v>
      </c>
      <c r="Q198" s="27">
        <f t="shared" si="27"/>
        <v>0</v>
      </c>
      <c r="R198" s="28">
        <f t="shared" si="28"/>
        <v>0</v>
      </c>
      <c r="S198" s="94">
        <v>0</v>
      </c>
      <c r="T198" s="46">
        <f t="shared" si="39"/>
        <v>0</v>
      </c>
      <c r="U198" s="90">
        <v>0</v>
      </c>
      <c r="V198" s="20">
        <f t="shared" si="30"/>
        <v>0</v>
      </c>
      <c r="W198" s="90">
        <v>0</v>
      </c>
      <c r="X198" s="20">
        <f t="shared" si="31"/>
        <v>0</v>
      </c>
      <c r="Y198" s="90">
        <v>0</v>
      </c>
      <c r="Z198" s="20">
        <f t="shared" si="36"/>
        <v>0</v>
      </c>
      <c r="AA198" s="90">
        <v>0</v>
      </c>
      <c r="AB198" s="22">
        <f t="shared" si="32"/>
        <v>0</v>
      </c>
      <c r="AC198" s="90">
        <v>0</v>
      </c>
      <c r="AD198" s="22">
        <f t="shared" si="33"/>
        <v>0</v>
      </c>
      <c r="AE198" s="20">
        <f t="shared" si="37"/>
        <v>0</v>
      </c>
      <c r="AF198" s="23">
        <f t="shared" si="34"/>
        <v>0</v>
      </c>
      <c r="AG198" s="24">
        <f t="shared" si="35"/>
        <v>0</v>
      </c>
    </row>
    <row r="199" spans="1:33" ht="23.25" thickBot="1" x14ac:dyDescent="0.25">
      <c r="A199" s="29">
        <v>189</v>
      </c>
      <c r="B199" s="37" t="s">
        <v>63</v>
      </c>
      <c r="C199" s="37" t="s">
        <v>64</v>
      </c>
      <c r="D199" s="37" t="s">
        <v>490</v>
      </c>
      <c r="E199" s="37" t="s">
        <v>73</v>
      </c>
      <c r="F199" s="37" t="s">
        <v>88</v>
      </c>
      <c r="G199" s="37" t="s">
        <v>87</v>
      </c>
      <c r="H199" s="37" t="s">
        <v>491</v>
      </c>
      <c r="I199" s="80"/>
      <c r="J199" s="38">
        <v>11</v>
      </c>
      <c r="K199" s="37" t="s">
        <v>48</v>
      </c>
      <c r="L199" s="55">
        <v>6630</v>
      </c>
      <c r="M199" s="75">
        <v>6630</v>
      </c>
      <c r="N199" s="73">
        <v>0</v>
      </c>
      <c r="O199" s="42">
        <v>1</v>
      </c>
      <c r="P199" s="43">
        <v>18</v>
      </c>
      <c r="Q199" s="27">
        <f t="shared" si="27"/>
        <v>0</v>
      </c>
      <c r="R199" s="28">
        <f t="shared" si="28"/>
        <v>0</v>
      </c>
      <c r="S199" s="94">
        <v>0</v>
      </c>
      <c r="T199" s="46">
        <f t="shared" si="39"/>
        <v>0</v>
      </c>
      <c r="U199" s="90">
        <v>0</v>
      </c>
      <c r="V199" s="20">
        <f t="shared" si="30"/>
        <v>0</v>
      </c>
      <c r="W199" s="90">
        <v>0</v>
      </c>
      <c r="X199" s="20">
        <f t="shared" si="31"/>
        <v>0</v>
      </c>
      <c r="Y199" s="90">
        <v>0</v>
      </c>
      <c r="Z199" s="20">
        <f t="shared" si="36"/>
        <v>0</v>
      </c>
      <c r="AA199" s="90">
        <v>0</v>
      </c>
      <c r="AB199" s="22">
        <f t="shared" si="32"/>
        <v>0</v>
      </c>
      <c r="AC199" s="90">
        <v>0</v>
      </c>
      <c r="AD199" s="22">
        <f t="shared" si="33"/>
        <v>0</v>
      </c>
      <c r="AE199" s="20">
        <f t="shared" si="37"/>
        <v>0</v>
      </c>
      <c r="AF199" s="23">
        <f t="shared" si="34"/>
        <v>0</v>
      </c>
      <c r="AG199" s="24">
        <f t="shared" si="35"/>
        <v>0</v>
      </c>
    </row>
    <row r="200" spans="1:33" ht="23.25" thickBot="1" x14ac:dyDescent="0.25">
      <c r="A200" s="29">
        <v>190</v>
      </c>
      <c r="B200" s="37" t="s">
        <v>63</v>
      </c>
      <c r="C200" s="37" t="s">
        <v>64</v>
      </c>
      <c r="D200" s="37" t="s">
        <v>492</v>
      </c>
      <c r="E200" s="37" t="s">
        <v>73</v>
      </c>
      <c r="F200" s="37" t="s">
        <v>88</v>
      </c>
      <c r="G200" s="37" t="s">
        <v>87</v>
      </c>
      <c r="H200" s="37" t="s">
        <v>491</v>
      </c>
      <c r="I200" s="80"/>
      <c r="J200" s="38">
        <v>11</v>
      </c>
      <c r="K200" s="37" t="s">
        <v>48</v>
      </c>
      <c r="L200" s="55">
        <v>297</v>
      </c>
      <c r="M200" s="75">
        <v>297</v>
      </c>
      <c r="N200" s="73">
        <v>0</v>
      </c>
      <c r="O200" s="42">
        <v>1</v>
      </c>
      <c r="P200" s="43">
        <v>18</v>
      </c>
      <c r="Q200" s="27">
        <f t="shared" si="27"/>
        <v>0</v>
      </c>
      <c r="R200" s="28">
        <f t="shared" si="28"/>
        <v>0</v>
      </c>
      <c r="S200" s="94">
        <v>0</v>
      </c>
      <c r="T200" s="46">
        <f t="shared" si="39"/>
        <v>0</v>
      </c>
      <c r="U200" s="90">
        <v>0</v>
      </c>
      <c r="V200" s="20">
        <f t="shared" si="30"/>
        <v>0</v>
      </c>
      <c r="W200" s="90">
        <v>0</v>
      </c>
      <c r="X200" s="20">
        <f t="shared" si="31"/>
        <v>0</v>
      </c>
      <c r="Y200" s="90">
        <v>0</v>
      </c>
      <c r="Z200" s="20">
        <f t="shared" si="36"/>
        <v>0</v>
      </c>
      <c r="AA200" s="90">
        <v>0</v>
      </c>
      <c r="AB200" s="22">
        <f t="shared" si="32"/>
        <v>0</v>
      </c>
      <c r="AC200" s="90">
        <v>0</v>
      </c>
      <c r="AD200" s="22">
        <f t="shared" si="33"/>
        <v>0</v>
      </c>
      <c r="AE200" s="20">
        <f t="shared" si="37"/>
        <v>0</v>
      </c>
      <c r="AF200" s="23">
        <f t="shared" si="34"/>
        <v>0</v>
      </c>
      <c r="AG200" s="24">
        <f t="shared" si="35"/>
        <v>0</v>
      </c>
    </row>
    <row r="201" spans="1:33" ht="23.25" thickBot="1" x14ac:dyDescent="0.25">
      <c r="A201" s="29">
        <v>191</v>
      </c>
      <c r="B201" s="37" t="s">
        <v>63</v>
      </c>
      <c r="C201" s="37" t="s">
        <v>64</v>
      </c>
      <c r="D201" s="37" t="s">
        <v>493</v>
      </c>
      <c r="E201" s="37" t="s">
        <v>419</v>
      </c>
      <c r="F201" s="37" t="s">
        <v>88</v>
      </c>
      <c r="G201" s="37" t="s">
        <v>87</v>
      </c>
      <c r="H201" s="37" t="s">
        <v>494</v>
      </c>
      <c r="I201" s="81"/>
      <c r="J201" s="38">
        <v>22</v>
      </c>
      <c r="K201" s="37" t="s">
        <v>48</v>
      </c>
      <c r="L201" s="55">
        <v>127032</v>
      </c>
      <c r="M201" s="75">
        <v>127032</v>
      </c>
      <c r="N201" s="73">
        <v>0</v>
      </c>
      <c r="O201" s="42">
        <v>1</v>
      </c>
      <c r="P201" s="43">
        <v>18</v>
      </c>
      <c r="Q201" s="27">
        <f t="shared" si="27"/>
        <v>0</v>
      </c>
      <c r="R201" s="28">
        <f t="shared" si="28"/>
        <v>0</v>
      </c>
      <c r="S201" s="94">
        <v>0</v>
      </c>
      <c r="T201" s="46">
        <f t="shared" si="39"/>
        <v>0</v>
      </c>
      <c r="U201" s="90">
        <v>0</v>
      </c>
      <c r="V201" s="20">
        <f t="shared" si="30"/>
        <v>0</v>
      </c>
      <c r="W201" s="90">
        <v>0</v>
      </c>
      <c r="X201" s="20">
        <f t="shared" si="31"/>
        <v>0</v>
      </c>
      <c r="Y201" s="90">
        <v>0</v>
      </c>
      <c r="Z201" s="20">
        <f t="shared" si="36"/>
        <v>0</v>
      </c>
      <c r="AA201" s="90">
        <v>0</v>
      </c>
      <c r="AB201" s="22">
        <f t="shared" si="32"/>
        <v>0</v>
      </c>
      <c r="AC201" s="90">
        <v>0</v>
      </c>
      <c r="AD201" s="22">
        <f t="shared" si="33"/>
        <v>0</v>
      </c>
      <c r="AE201" s="20">
        <f t="shared" si="37"/>
        <v>0</v>
      </c>
      <c r="AF201" s="23">
        <f t="shared" si="34"/>
        <v>0</v>
      </c>
      <c r="AG201" s="24">
        <f t="shared" si="35"/>
        <v>0</v>
      </c>
    </row>
    <row r="202" spans="1:33" ht="23.25" thickBot="1" x14ac:dyDescent="0.25">
      <c r="A202" s="29">
        <v>192</v>
      </c>
      <c r="B202" s="37" t="s">
        <v>63</v>
      </c>
      <c r="C202" s="37" t="s">
        <v>64</v>
      </c>
      <c r="D202" s="37" t="s">
        <v>495</v>
      </c>
      <c r="E202" s="37" t="s">
        <v>78</v>
      </c>
      <c r="F202" s="37" t="s">
        <v>58</v>
      </c>
      <c r="G202" s="37" t="s">
        <v>131</v>
      </c>
      <c r="H202" s="37" t="s">
        <v>496</v>
      </c>
      <c r="I202" s="81"/>
      <c r="J202" s="38">
        <v>27</v>
      </c>
      <c r="K202" s="37" t="s">
        <v>82</v>
      </c>
      <c r="L202" s="55">
        <v>37080</v>
      </c>
      <c r="M202" s="75">
        <v>11280</v>
      </c>
      <c r="N202" s="78">
        <v>25800</v>
      </c>
      <c r="O202" s="42">
        <v>1</v>
      </c>
      <c r="P202" s="43">
        <v>18</v>
      </c>
      <c r="Q202" s="27">
        <f t="shared" si="27"/>
        <v>0</v>
      </c>
      <c r="R202" s="28">
        <f t="shared" si="28"/>
        <v>0</v>
      </c>
      <c r="S202" s="94">
        <v>0</v>
      </c>
      <c r="T202" s="46">
        <f t="shared" si="39"/>
        <v>0</v>
      </c>
      <c r="U202" s="90">
        <v>0</v>
      </c>
      <c r="V202" s="20">
        <f t="shared" si="30"/>
        <v>0</v>
      </c>
      <c r="W202" s="90">
        <v>0</v>
      </c>
      <c r="X202" s="20">
        <f t="shared" si="31"/>
        <v>0</v>
      </c>
      <c r="Y202" s="90">
        <v>0</v>
      </c>
      <c r="Z202" s="20">
        <f t="shared" si="36"/>
        <v>0</v>
      </c>
      <c r="AA202" s="90">
        <v>0</v>
      </c>
      <c r="AB202" s="22">
        <f t="shared" si="32"/>
        <v>0</v>
      </c>
      <c r="AC202" s="90">
        <v>0</v>
      </c>
      <c r="AD202" s="22">
        <f t="shared" si="33"/>
        <v>0</v>
      </c>
      <c r="AE202" s="20">
        <f t="shared" si="37"/>
        <v>0</v>
      </c>
      <c r="AF202" s="23">
        <f t="shared" si="34"/>
        <v>0</v>
      </c>
      <c r="AG202" s="24">
        <f t="shared" si="35"/>
        <v>0</v>
      </c>
    </row>
    <row r="203" spans="1:33" ht="23.25" thickBot="1" x14ac:dyDescent="0.25">
      <c r="A203" s="29">
        <v>193</v>
      </c>
      <c r="B203" s="37" t="s">
        <v>63</v>
      </c>
      <c r="C203" s="37" t="s">
        <v>64</v>
      </c>
      <c r="D203" s="37" t="s">
        <v>497</v>
      </c>
      <c r="E203" s="37" t="s">
        <v>85</v>
      </c>
      <c r="F203" s="37" t="s">
        <v>58</v>
      </c>
      <c r="G203" s="37" t="s">
        <v>131</v>
      </c>
      <c r="H203" s="37" t="s">
        <v>496</v>
      </c>
      <c r="I203" s="81"/>
      <c r="J203" s="38">
        <v>11</v>
      </c>
      <c r="K203" s="37" t="s">
        <v>82</v>
      </c>
      <c r="L203" s="55">
        <v>78030</v>
      </c>
      <c r="M203" s="75">
        <v>20112</v>
      </c>
      <c r="N203" s="78">
        <v>57918</v>
      </c>
      <c r="O203" s="42">
        <v>1</v>
      </c>
      <c r="P203" s="43">
        <v>18</v>
      </c>
      <c r="Q203" s="27">
        <f t="shared" ref="Q203:Q266" si="40">D$1</f>
        <v>0</v>
      </c>
      <c r="R203" s="28">
        <f t="shared" ref="R203:R266" si="41">Q203*L203</f>
        <v>0</v>
      </c>
      <c r="S203" s="94">
        <v>0</v>
      </c>
      <c r="T203" s="46">
        <f t="shared" si="39"/>
        <v>0</v>
      </c>
      <c r="U203" s="90">
        <v>0</v>
      </c>
      <c r="V203" s="20">
        <f t="shared" ref="V203:V266" si="42">U203*P203*J203</f>
        <v>0</v>
      </c>
      <c r="W203" s="90">
        <v>0</v>
      </c>
      <c r="X203" s="20">
        <f t="shared" ref="X203:X266" si="43">W203*P203*J203</f>
        <v>0</v>
      </c>
      <c r="Y203" s="90">
        <v>0</v>
      </c>
      <c r="Z203" s="20">
        <f t="shared" si="36"/>
        <v>0</v>
      </c>
      <c r="AA203" s="90">
        <v>0</v>
      </c>
      <c r="AB203" s="22">
        <f t="shared" ref="AB203:AB266" si="44">AA203*M203</f>
        <v>0</v>
      </c>
      <c r="AC203" s="90">
        <v>0</v>
      </c>
      <c r="AD203" s="22">
        <f t="shared" ref="AD203:AD266" si="45">AC203*N203</f>
        <v>0</v>
      </c>
      <c r="AE203" s="20">
        <f t="shared" si="37"/>
        <v>0</v>
      </c>
      <c r="AF203" s="23">
        <f t="shared" ref="AF203:AF266" si="46">AE203*0.23</f>
        <v>0</v>
      </c>
      <c r="AG203" s="24">
        <f t="shared" ref="AG203:AG266" si="47">AE203+AF203</f>
        <v>0</v>
      </c>
    </row>
    <row r="204" spans="1:33" ht="23.25" thickBot="1" x14ac:dyDescent="0.25">
      <c r="A204" s="29">
        <v>194</v>
      </c>
      <c r="B204" s="37" t="s">
        <v>63</v>
      </c>
      <c r="C204" s="37" t="s">
        <v>64</v>
      </c>
      <c r="D204" s="37" t="s">
        <v>498</v>
      </c>
      <c r="E204" s="39" t="s">
        <v>73</v>
      </c>
      <c r="F204" s="39" t="s">
        <v>58</v>
      </c>
      <c r="G204" s="39" t="s">
        <v>131</v>
      </c>
      <c r="H204" s="39" t="s">
        <v>496</v>
      </c>
      <c r="I204" s="39" t="s">
        <v>499</v>
      </c>
      <c r="J204" s="39">
        <v>9</v>
      </c>
      <c r="K204" s="39" t="s">
        <v>48</v>
      </c>
      <c r="L204" s="55">
        <v>183</v>
      </c>
      <c r="M204" s="75">
        <v>183</v>
      </c>
      <c r="N204" s="73">
        <v>0</v>
      </c>
      <c r="O204" s="42">
        <v>1</v>
      </c>
      <c r="P204" s="43">
        <v>18</v>
      </c>
      <c r="Q204" s="27">
        <f t="shared" si="40"/>
        <v>0</v>
      </c>
      <c r="R204" s="28">
        <f t="shared" si="41"/>
        <v>0</v>
      </c>
      <c r="S204" s="94">
        <v>0</v>
      </c>
      <c r="T204" s="46">
        <f t="shared" si="39"/>
        <v>0</v>
      </c>
      <c r="U204" s="90">
        <v>0</v>
      </c>
      <c r="V204" s="20">
        <f t="shared" si="42"/>
        <v>0</v>
      </c>
      <c r="W204" s="90">
        <v>0</v>
      </c>
      <c r="X204" s="20">
        <f t="shared" si="43"/>
        <v>0</v>
      </c>
      <c r="Y204" s="90">
        <v>0</v>
      </c>
      <c r="Z204" s="20">
        <f t="shared" ref="Z204:Z267" si="48">Y204*L204</f>
        <v>0</v>
      </c>
      <c r="AA204" s="90">
        <v>0</v>
      </c>
      <c r="AB204" s="22">
        <f t="shared" si="44"/>
        <v>0</v>
      </c>
      <c r="AC204" s="90">
        <v>0</v>
      </c>
      <c r="AD204" s="22">
        <f t="shared" si="45"/>
        <v>0</v>
      </c>
      <c r="AE204" s="20">
        <f t="shared" ref="AE204:AE267" si="49">AD204+AB204+X204+V204+T204+R204</f>
        <v>0</v>
      </c>
      <c r="AF204" s="23">
        <f t="shared" si="46"/>
        <v>0</v>
      </c>
      <c r="AG204" s="24">
        <f t="shared" si="47"/>
        <v>0</v>
      </c>
    </row>
    <row r="205" spans="1:33" ht="23.25" thickBot="1" x14ac:dyDescent="0.25">
      <c r="A205" s="29">
        <v>195</v>
      </c>
      <c r="B205" s="37" t="s">
        <v>63</v>
      </c>
      <c r="C205" s="37" t="s">
        <v>64</v>
      </c>
      <c r="D205" s="37" t="s">
        <v>500</v>
      </c>
      <c r="E205" s="37" t="s">
        <v>78</v>
      </c>
      <c r="F205" s="37" t="s">
        <v>88</v>
      </c>
      <c r="G205" s="37" t="s">
        <v>87</v>
      </c>
      <c r="H205" s="37" t="s">
        <v>501</v>
      </c>
      <c r="I205" s="81"/>
      <c r="J205" s="38">
        <v>15</v>
      </c>
      <c r="K205" s="37" t="s">
        <v>48</v>
      </c>
      <c r="L205" s="55">
        <v>21696</v>
      </c>
      <c r="M205" s="75">
        <v>21696</v>
      </c>
      <c r="N205" s="73">
        <v>0</v>
      </c>
      <c r="O205" s="42">
        <v>1</v>
      </c>
      <c r="P205" s="43">
        <v>18</v>
      </c>
      <c r="Q205" s="27">
        <f t="shared" si="40"/>
        <v>0</v>
      </c>
      <c r="R205" s="28">
        <f t="shared" si="41"/>
        <v>0</v>
      </c>
      <c r="S205" s="94">
        <v>0</v>
      </c>
      <c r="T205" s="46">
        <f t="shared" si="39"/>
        <v>0</v>
      </c>
      <c r="U205" s="90">
        <v>0</v>
      </c>
      <c r="V205" s="20">
        <f t="shared" si="42"/>
        <v>0</v>
      </c>
      <c r="W205" s="90">
        <v>0</v>
      </c>
      <c r="X205" s="20">
        <f t="shared" si="43"/>
        <v>0</v>
      </c>
      <c r="Y205" s="90">
        <v>0</v>
      </c>
      <c r="Z205" s="20">
        <f t="shared" si="48"/>
        <v>0</v>
      </c>
      <c r="AA205" s="90">
        <v>0</v>
      </c>
      <c r="AB205" s="22">
        <f t="shared" si="44"/>
        <v>0</v>
      </c>
      <c r="AC205" s="90">
        <v>0</v>
      </c>
      <c r="AD205" s="22">
        <f t="shared" si="45"/>
        <v>0</v>
      </c>
      <c r="AE205" s="20">
        <f t="shared" si="49"/>
        <v>0</v>
      </c>
      <c r="AF205" s="23">
        <f t="shared" si="46"/>
        <v>0</v>
      </c>
      <c r="AG205" s="24">
        <f t="shared" si="47"/>
        <v>0</v>
      </c>
    </row>
    <row r="206" spans="1:33" ht="23.25" thickBot="1" x14ac:dyDescent="0.25">
      <c r="A206" s="29">
        <v>196</v>
      </c>
      <c r="B206" s="37" t="s">
        <v>63</v>
      </c>
      <c r="C206" s="37" t="s">
        <v>64</v>
      </c>
      <c r="D206" s="37" t="s">
        <v>502</v>
      </c>
      <c r="E206" s="37" t="s">
        <v>78</v>
      </c>
      <c r="F206" s="37" t="s">
        <v>58</v>
      </c>
      <c r="G206" s="37" t="s">
        <v>131</v>
      </c>
      <c r="H206" s="37" t="s">
        <v>503</v>
      </c>
      <c r="I206" s="81"/>
      <c r="J206" s="38">
        <v>27</v>
      </c>
      <c r="K206" s="37" t="s">
        <v>48</v>
      </c>
      <c r="L206" s="55">
        <v>39420</v>
      </c>
      <c r="M206" s="75">
        <v>39420</v>
      </c>
      <c r="N206" s="73">
        <v>0</v>
      </c>
      <c r="O206" s="42">
        <v>1</v>
      </c>
      <c r="P206" s="43">
        <v>18</v>
      </c>
      <c r="Q206" s="27">
        <f t="shared" si="40"/>
        <v>0</v>
      </c>
      <c r="R206" s="28">
        <f t="shared" si="41"/>
        <v>0</v>
      </c>
      <c r="S206" s="94">
        <v>0</v>
      </c>
      <c r="T206" s="46">
        <f t="shared" si="39"/>
        <v>0</v>
      </c>
      <c r="U206" s="90">
        <v>0</v>
      </c>
      <c r="V206" s="20">
        <f t="shared" si="42"/>
        <v>0</v>
      </c>
      <c r="W206" s="90">
        <v>0</v>
      </c>
      <c r="X206" s="20">
        <f t="shared" si="43"/>
        <v>0</v>
      </c>
      <c r="Y206" s="90">
        <v>0</v>
      </c>
      <c r="Z206" s="20">
        <f t="shared" si="48"/>
        <v>0</v>
      </c>
      <c r="AA206" s="90">
        <v>0</v>
      </c>
      <c r="AB206" s="22">
        <f t="shared" si="44"/>
        <v>0</v>
      </c>
      <c r="AC206" s="90">
        <v>0</v>
      </c>
      <c r="AD206" s="22">
        <f t="shared" si="45"/>
        <v>0</v>
      </c>
      <c r="AE206" s="20">
        <f t="shared" si="49"/>
        <v>0</v>
      </c>
      <c r="AF206" s="23">
        <f t="shared" si="46"/>
        <v>0</v>
      </c>
      <c r="AG206" s="24">
        <f t="shared" si="47"/>
        <v>0</v>
      </c>
    </row>
    <row r="207" spans="1:33" ht="23.25" thickBot="1" x14ac:dyDescent="0.25">
      <c r="A207" s="29">
        <v>197</v>
      </c>
      <c r="B207" s="37" t="s">
        <v>63</v>
      </c>
      <c r="C207" s="37" t="s">
        <v>64</v>
      </c>
      <c r="D207" s="37" t="s">
        <v>504</v>
      </c>
      <c r="E207" s="37" t="s">
        <v>78</v>
      </c>
      <c r="F207" s="37" t="s">
        <v>80</v>
      </c>
      <c r="G207" s="37" t="s">
        <v>79</v>
      </c>
      <c r="H207" s="37" t="s">
        <v>79</v>
      </c>
      <c r="I207" s="81"/>
      <c r="J207" s="38">
        <v>27</v>
      </c>
      <c r="K207" s="37" t="s">
        <v>82</v>
      </c>
      <c r="L207" s="55">
        <v>32508</v>
      </c>
      <c r="M207" s="75">
        <v>11991</v>
      </c>
      <c r="N207" s="78">
        <v>20517</v>
      </c>
      <c r="O207" s="42">
        <v>1</v>
      </c>
      <c r="P207" s="43">
        <v>18</v>
      </c>
      <c r="Q207" s="27">
        <f t="shared" si="40"/>
        <v>0</v>
      </c>
      <c r="R207" s="28">
        <f t="shared" si="41"/>
        <v>0</v>
      </c>
      <c r="S207" s="94">
        <v>0</v>
      </c>
      <c r="T207" s="46">
        <f t="shared" si="39"/>
        <v>0</v>
      </c>
      <c r="U207" s="90">
        <v>0</v>
      </c>
      <c r="V207" s="20">
        <f t="shared" si="42"/>
        <v>0</v>
      </c>
      <c r="W207" s="90">
        <v>0</v>
      </c>
      <c r="X207" s="20">
        <f t="shared" si="43"/>
        <v>0</v>
      </c>
      <c r="Y207" s="90">
        <v>0</v>
      </c>
      <c r="Z207" s="20">
        <f t="shared" si="48"/>
        <v>0</v>
      </c>
      <c r="AA207" s="90">
        <v>0</v>
      </c>
      <c r="AB207" s="22">
        <f t="shared" si="44"/>
        <v>0</v>
      </c>
      <c r="AC207" s="90">
        <v>0</v>
      </c>
      <c r="AD207" s="22">
        <f t="shared" si="45"/>
        <v>0</v>
      </c>
      <c r="AE207" s="20">
        <f t="shared" si="49"/>
        <v>0</v>
      </c>
      <c r="AF207" s="23">
        <f t="shared" si="46"/>
        <v>0</v>
      </c>
      <c r="AG207" s="24">
        <f t="shared" si="47"/>
        <v>0</v>
      </c>
    </row>
    <row r="208" spans="1:33" ht="23.25" thickBot="1" x14ac:dyDescent="0.25">
      <c r="A208" s="29">
        <v>198</v>
      </c>
      <c r="B208" s="37" t="s">
        <v>63</v>
      </c>
      <c r="C208" s="37" t="s">
        <v>64</v>
      </c>
      <c r="D208" s="37" t="s">
        <v>505</v>
      </c>
      <c r="E208" s="37" t="s">
        <v>506</v>
      </c>
      <c r="F208" s="37" t="s">
        <v>68</v>
      </c>
      <c r="G208" s="37" t="s">
        <v>67</v>
      </c>
      <c r="H208" s="37" t="s">
        <v>507</v>
      </c>
      <c r="I208" s="37" t="s">
        <v>508</v>
      </c>
      <c r="J208" s="38">
        <v>27</v>
      </c>
      <c r="K208" s="37" t="s">
        <v>48</v>
      </c>
      <c r="L208" s="55">
        <v>9648</v>
      </c>
      <c r="M208" s="75">
        <v>9648</v>
      </c>
      <c r="N208" s="73">
        <v>0</v>
      </c>
      <c r="O208" s="42">
        <v>1</v>
      </c>
      <c r="P208" s="43">
        <v>18</v>
      </c>
      <c r="Q208" s="27">
        <f t="shared" si="40"/>
        <v>0</v>
      </c>
      <c r="R208" s="28">
        <f t="shared" si="41"/>
        <v>0</v>
      </c>
      <c r="S208" s="94">
        <v>0</v>
      </c>
      <c r="T208" s="46">
        <f t="shared" si="39"/>
        <v>0</v>
      </c>
      <c r="U208" s="90">
        <v>0</v>
      </c>
      <c r="V208" s="20">
        <f t="shared" si="42"/>
        <v>0</v>
      </c>
      <c r="W208" s="90">
        <v>0</v>
      </c>
      <c r="X208" s="20">
        <f t="shared" si="43"/>
        <v>0</v>
      </c>
      <c r="Y208" s="90">
        <v>0</v>
      </c>
      <c r="Z208" s="20">
        <f t="shared" si="48"/>
        <v>0</v>
      </c>
      <c r="AA208" s="90">
        <v>0</v>
      </c>
      <c r="AB208" s="22">
        <f t="shared" si="44"/>
        <v>0</v>
      </c>
      <c r="AC208" s="90">
        <v>0</v>
      </c>
      <c r="AD208" s="22">
        <f t="shared" si="45"/>
        <v>0</v>
      </c>
      <c r="AE208" s="20">
        <f t="shared" si="49"/>
        <v>0</v>
      </c>
      <c r="AF208" s="23">
        <f t="shared" si="46"/>
        <v>0</v>
      </c>
      <c r="AG208" s="24">
        <f t="shared" si="47"/>
        <v>0</v>
      </c>
    </row>
    <row r="209" spans="1:33" ht="23.25" thickBot="1" x14ac:dyDescent="0.25">
      <c r="A209" s="29">
        <v>199</v>
      </c>
      <c r="B209" s="37" t="s">
        <v>63</v>
      </c>
      <c r="C209" s="37" t="s">
        <v>64</v>
      </c>
      <c r="D209" s="37" t="s">
        <v>509</v>
      </c>
      <c r="E209" s="37" t="s">
        <v>510</v>
      </c>
      <c r="F209" s="37" t="s">
        <v>68</v>
      </c>
      <c r="G209" s="37" t="s">
        <v>67</v>
      </c>
      <c r="H209" s="37" t="s">
        <v>507</v>
      </c>
      <c r="I209" s="37" t="s">
        <v>511</v>
      </c>
      <c r="J209" s="38">
        <v>17</v>
      </c>
      <c r="K209" s="37" t="s">
        <v>48</v>
      </c>
      <c r="L209" s="55">
        <v>2580</v>
      </c>
      <c r="M209" s="75">
        <v>2580</v>
      </c>
      <c r="N209" s="73">
        <v>0</v>
      </c>
      <c r="O209" s="42">
        <v>1</v>
      </c>
      <c r="P209" s="43">
        <v>18</v>
      </c>
      <c r="Q209" s="27">
        <f t="shared" si="40"/>
        <v>0</v>
      </c>
      <c r="R209" s="28">
        <f t="shared" si="41"/>
        <v>0</v>
      </c>
      <c r="S209" s="94">
        <v>0</v>
      </c>
      <c r="T209" s="46">
        <f t="shared" si="39"/>
        <v>0</v>
      </c>
      <c r="U209" s="90">
        <v>0</v>
      </c>
      <c r="V209" s="20">
        <f t="shared" si="42"/>
        <v>0</v>
      </c>
      <c r="W209" s="90">
        <v>0</v>
      </c>
      <c r="X209" s="20">
        <f t="shared" si="43"/>
        <v>0</v>
      </c>
      <c r="Y209" s="90">
        <v>0</v>
      </c>
      <c r="Z209" s="20">
        <f t="shared" si="48"/>
        <v>0</v>
      </c>
      <c r="AA209" s="90">
        <v>0</v>
      </c>
      <c r="AB209" s="22">
        <f t="shared" si="44"/>
        <v>0</v>
      </c>
      <c r="AC209" s="90">
        <v>0</v>
      </c>
      <c r="AD209" s="22">
        <f t="shared" si="45"/>
        <v>0</v>
      </c>
      <c r="AE209" s="20">
        <f t="shared" si="49"/>
        <v>0</v>
      </c>
      <c r="AF209" s="23">
        <f t="shared" si="46"/>
        <v>0</v>
      </c>
      <c r="AG209" s="24">
        <f t="shared" si="47"/>
        <v>0</v>
      </c>
    </row>
    <row r="210" spans="1:33" ht="23.25" thickBot="1" x14ac:dyDescent="0.25">
      <c r="A210" s="29">
        <v>200</v>
      </c>
      <c r="B210" s="37" t="s">
        <v>63</v>
      </c>
      <c r="C210" s="37" t="s">
        <v>64</v>
      </c>
      <c r="D210" s="37" t="s">
        <v>512</v>
      </c>
      <c r="E210" s="37" t="s">
        <v>513</v>
      </c>
      <c r="F210" s="37" t="s">
        <v>114</v>
      </c>
      <c r="G210" s="37" t="s">
        <v>95</v>
      </c>
      <c r="H210" s="37" t="s">
        <v>514</v>
      </c>
      <c r="I210" s="37" t="s">
        <v>515</v>
      </c>
      <c r="J210" s="38">
        <v>7</v>
      </c>
      <c r="K210" s="37" t="s">
        <v>48</v>
      </c>
      <c r="L210" s="55">
        <v>855</v>
      </c>
      <c r="M210" s="75">
        <v>855</v>
      </c>
      <c r="N210" s="73">
        <v>0</v>
      </c>
      <c r="O210" s="42">
        <v>1</v>
      </c>
      <c r="P210" s="43">
        <v>18</v>
      </c>
      <c r="Q210" s="27">
        <f t="shared" si="40"/>
        <v>0</v>
      </c>
      <c r="R210" s="28">
        <f t="shared" si="41"/>
        <v>0</v>
      </c>
      <c r="S210" s="94">
        <v>0</v>
      </c>
      <c r="T210" s="46">
        <f t="shared" si="39"/>
        <v>0</v>
      </c>
      <c r="U210" s="90">
        <v>0</v>
      </c>
      <c r="V210" s="20">
        <f t="shared" si="42"/>
        <v>0</v>
      </c>
      <c r="W210" s="90">
        <v>0</v>
      </c>
      <c r="X210" s="20">
        <f t="shared" si="43"/>
        <v>0</v>
      </c>
      <c r="Y210" s="90">
        <v>0</v>
      </c>
      <c r="Z210" s="20">
        <f t="shared" si="48"/>
        <v>0</v>
      </c>
      <c r="AA210" s="90">
        <v>0</v>
      </c>
      <c r="AB210" s="22">
        <f t="shared" si="44"/>
        <v>0</v>
      </c>
      <c r="AC210" s="90">
        <v>0</v>
      </c>
      <c r="AD210" s="22">
        <f t="shared" si="45"/>
        <v>0</v>
      </c>
      <c r="AE210" s="20">
        <f t="shared" si="49"/>
        <v>0</v>
      </c>
      <c r="AF210" s="23">
        <f t="shared" si="46"/>
        <v>0</v>
      </c>
      <c r="AG210" s="24">
        <f t="shared" si="47"/>
        <v>0</v>
      </c>
    </row>
    <row r="211" spans="1:33" ht="23.25" thickBot="1" x14ac:dyDescent="0.25">
      <c r="A211" s="29">
        <v>201</v>
      </c>
      <c r="B211" s="37" t="s">
        <v>63</v>
      </c>
      <c r="C211" s="37" t="s">
        <v>64</v>
      </c>
      <c r="D211" s="37" t="s">
        <v>516</v>
      </c>
      <c r="E211" s="37" t="s">
        <v>517</v>
      </c>
      <c r="F211" s="37" t="s">
        <v>54</v>
      </c>
      <c r="G211" s="37" t="s">
        <v>95</v>
      </c>
      <c r="H211" s="37" t="s">
        <v>518</v>
      </c>
      <c r="I211" s="37" t="s">
        <v>519</v>
      </c>
      <c r="J211" s="38">
        <v>4</v>
      </c>
      <c r="K211" s="37" t="s">
        <v>48</v>
      </c>
      <c r="L211" s="55">
        <v>4605</v>
      </c>
      <c r="M211" s="75">
        <v>4605</v>
      </c>
      <c r="N211" s="73">
        <v>0</v>
      </c>
      <c r="O211" s="42">
        <v>1</v>
      </c>
      <c r="P211" s="43">
        <v>18</v>
      </c>
      <c r="Q211" s="27">
        <f t="shared" si="40"/>
        <v>0</v>
      </c>
      <c r="R211" s="28">
        <f t="shared" si="41"/>
        <v>0</v>
      </c>
      <c r="S211" s="94">
        <v>0</v>
      </c>
      <c r="T211" s="46">
        <f t="shared" si="39"/>
        <v>0</v>
      </c>
      <c r="U211" s="90">
        <v>0</v>
      </c>
      <c r="V211" s="20">
        <f t="shared" si="42"/>
        <v>0</v>
      </c>
      <c r="W211" s="90">
        <v>0</v>
      </c>
      <c r="X211" s="20">
        <f t="shared" si="43"/>
        <v>0</v>
      </c>
      <c r="Y211" s="90">
        <v>0</v>
      </c>
      <c r="Z211" s="20">
        <f t="shared" si="48"/>
        <v>0</v>
      </c>
      <c r="AA211" s="90">
        <v>0</v>
      </c>
      <c r="AB211" s="22">
        <f t="shared" si="44"/>
        <v>0</v>
      </c>
      <c r="AC211" s="90">
        <v>0</v>
      </c>
      <c r="AD211" s="22">
        <f t="shared" si="45"/>
        <v>0</v>
      </c>
      <c r="AE211" s="20">
        <f t="shared" si="49"/>
        <v>0</v>
      </c>
      <c r="AF211" s="23">
        <f t="shared" si="46"/>
        <v>0</v>
      </c>
      <c r="AG211" s="24">
        <f t="shared" si="47"/>
        <v>0</v>
      </c>
    </row>
    <row r="212" spans="1:33" ht="23.25" thickBot="1" x14ac:dyDescent="0.25">
      <c r="A212" s="29">
        <v>202</v>
      </c>
      <c r="B212" s="37" t="s">
        <v>63</v>
      </c>
      <c r="C212" s="37" t="s">
        <v>64</v>
      </c>
      <c r="D212" s="37" t="s">
        <v>520</v>
      </c>
      <c r="E212" s="37" t="s">
        <v>521</v>
      </c>
      <c r="F212" s="37" t="s">
        <v>54</v>
      </c>
      <c r="G212" s="37" t="s">
        <v>95</v>
      </c>
      <c r="H212" s="37" t="s">
        <v>518</v>
      </c>
      <c r="I212" s="38" t="s">
        <v>522</v>
      </c>
      <c r="J212" s="38">
        <v>50</v>
      </c>
      <c r="K212" s="37" t="s">
        <v>47</v>
      </c>
      <c r="L212" s="55">
        <v>147738</v>
      </c>
      <c r="M212" s="75">
        <v>147738</v>
      </c>
      <c r="N212" s="73">
        <v>0</v>
      </c>
      <c r="O212" s="42">
        <v>1</v>
      </c>
      <c r="P212" s="43">
        <v>18</v>
      </c>
      <c r="Q212" s="27">
        <f t="shared" si="40"/>
        <v>0</v>
      </c>
      <c r="R212" s="28">
        <f t="shared" si="41"/>
        <v>0</v>
      </c>
      <c r="S212" s="94">
        <v>0</v>
      </c>
      <c r="T212" s="46">
        <f t="shared" si="39"/>
        <v>0</v>
      </c>
      <c r="U212" s="90">
        <v>0</v>
      </c>
      <c r="V212" s="20">
        <f t="shared" si="42"/>
        <v>0</v>
      </c>
      <c r="W212" s="90">
        <v>0</v>
      </c>
      <c r="X212" s="20">
        <f t="shared" si="43"/>
        <v>0</v>
      </c>
      <c r="Y212" s="90">
        <v>0</v>
      </c>
      <c r="Z212" s="20">
        <f t="shared" si="48"/>
        <v>0</v>
      </c>
      <c r="AA212" s="90">
        <v>0</v>
      </c>
      <c r="AB212" s="22">
        <f t="shared" si="44"/>
        <v>0</v>
      </c>
      <c r="AC212" s="90">
        <v>0</v>
      </c>
      <c r="AD212" s="22">
        <f t="shared" si="45"/>
        <v>0</v>
      </c>
      <c r="AE212" s="20">
        <f t="shared" si="49"/>
        <v>0</v>
      </c>
      <c r="AF212" s="23">
        <f t="shared" si="46"/>
        <v>0</v>
      </c>
      <c r="AG212" s="24">
        <f t="shared" si="47"/>
        <v>0</v>
      </c>
    </row>
    <row r="213" spans="1:33" ht="23.25" thickBot="1" x14ac:dyDescent="0.25">
      <c r="A213" s="29">
        <v>203</v>
      </c>
      <c r="B213" s="37" t="s">
        <v>63</v>
      </c>
      <c r="C213" s="37" t="s">
        <v>64</v>
      </c>
      <c r="D213" s="37" t="s">
        <v>523</v>
      </c>
      <c r="E213" s="37" t="s">
        <v>524</v>
      </c>
      <c r="F213" s="37" t="s">
        <v>114</v>
      </c>
      <c r="G213" s="37" t="s">
        <v>101</v>
      </c>
      <c r="H213" s="37" t="s">
        <v>525</v>
      </c>
      <c r="I213" s="37" t="s">
        <v>526</v>
      </c>
      <c r="J213" s="38">
        <v>9</v>
      </c>
      <c r="K213" s="37" t="s">
        <v>48</v>
      </c>
      <c r="L213" s="55">
        <v>10890</v>
      </c>
      <c r="M213" s="75">
        <v>10890</v>
      </c>
      <c r="N213" s="73">
        <v>0</v>
      </c>
      <c r="O213" s="42">
        <v>1</v>
      </c>
      <c r="P213" s="43">
        <v>18</v>
      </c>
      <c r="Q213" s="27">
        <f t="shared" si="40"/>
        <v>0</v>
      </c>
      <c r="R213" s="28">
        <f t="shared" si="41"/>
        <v>0</v>
      </c>
      <c r="S213" s="94">
        <v>0</v>
      </c>
      <c r="T213" s="46">
        <f t="shared" si="39"/>
        <v>0</v>
      </c>
      <c r="U213" s="90">
        <v>0</v>
      </c>
      <c r="V213" s="20">
        <f t="shared" si="42"/>
        <v>0</v>
      </c>
      <c r="W213" s="90">
        <v>0</v>
      </c>
      <c r="X213" s="20">
        <f t="shared" si="43"/>
        <v>0</v>
      </c>
      <c r="Y213" s="90">
        <v>0</v>
      </c>
      <c r="Z213" s="20">
        <f t="shared" si="48"/>
        <v>0</v>
      </c>
      <c r="AA213" s="90">
        <v>0</v>
      </c>
      <c r="AB213" s="22">
        <f t="shared" si="44"/>
        <v>0</v>
      </c>
      <c r="AC213" s="90">
        <v>0</v>
      </c>
      <c r="AD213" s="22">
        <f t="shared" si="45"/>
        <v>0</v>
      </c>
      <c r="AE213" s="20">
        <f t="shared" si="49"/>
        <v>0</v>
      </c>
      <c r="AF213" s="23">
        <f t="shared" si="46"/>
        <v>0</v>
      </c>
      <c r="AG213" s="24">
        <f t="shared" si="47"/>
        <v>0</v>
      </c>
    </row>
    <row r="214" spans="1:33" ht="23.25" thickBot="1" x14ac:dyDescent="0.25">
      <c r="A214" s="29">
        <v>204</v>
      </c>
      <c r="B214" s="37" t="s">
        <v>63</v>
      </c>
      <c r="C214" s="37" t="s">
        <v>64</v>
      </c>
      <c r="D214" s="37" t="s">
        <v>527</v>
      </c>
      <c r="E214" s="37" t="s">
        <v>528</v>
      </c>
      <c r="F214" s="37" t="s">
        <v>114</v>
      </c>
      <c r="G214" s="37" t="s">
        <v>95</v>
      </c>
      <c r="H214" s="37" t="s">
        <v>525</v>
      </c>
      <c r="I214" s="37" t="s">
        <v>529</v>
      </c>
      <c r="J214" s="38">
        <v>4</v>
      </c>
      <c r="K214" s="37" t="s">
        <v>48</v>
      </c>
      <c r="L214" s="55">
        <v>381</v>
      </c>
      <c r="M214" s="75">
        <v>381</v>
      </c>
      <c r="N214" s="73">
        <v>0</v>
      </c>
      <c r="O214" s="42">
        <v>1</v>
      </c>
      <c r="P214" s="43">
        <v>18</v>
      </c>
      <c r="Q214" s="27">
        <f t="shared" si="40"/>
        <v>0</v>
      </c>
      <c r="R214" s="28">
        <f t="shared" si="41"/>
        <v>0</v>
      </c>
      <c r="S214" s="94">
        <v>0</v>
      </c>
      <c r="T214" s="46">
        <f t="shared" si="39"/>
        <v>0</v>
      </c>
      <c r="U214" s="90">
        <v>0</v>
      </c>
      <c r="V214" s="20">
        <f t="shared" si="42"/>
        <v>0</v>
      </c>
      <c r="W214" s="90">
        <v>0</v>
      </c>
      <c r="X214" s="20">
        <f t="shared" si="43"/>
        <v>0</v>
      </c>
      <c r="Y214" s="90">
        <v>0</v>
      </c>
      <c r="Z214" s="20">
        <f t="shared" si="48"/>
        <v>0</v>
      </c>
      <c r="AA214" s="90">
        <v>0</v>
      </c>
      <c r="AB214" s="22">
        <f t="shared" si="44"/>
        <v>0</v>
      </c>
      <c r="AC214" s="90">
        <v>0</v>
      </c>
      <c r="AD214" s="22">
        <f t="shared" si="45"/>
        <v>0</v>
      </c>
      <c r="AE214" s="20">
        <f t="shared" si="49"/>
        <v>0</v>
      </c>
      <c r="AF214" s="23">
        <f t="shared" si="46"/>
        <v>0</v>
      </c>
      <c r="AG214" s="24">
        <f t="shared" si="47"/>
        <v>0</v>
      </c>
    </row>
    <row r="215" spans="1:33" ht="23.25" thickBot="1" x14ac:dyDescent="0.25">
      <c r="A215" s="29">
        <v>205</v>
      </c>
      <c r="B215" s="37" t="s">
        <v>63</v>
      </c>
      <c r="C215" s="37" t="s">
        <v>64</v>
      </c>
      <c r="D215" s="37" t="s">
        <v>530</v>
      </c>
      <c r="E215" s="37" t="s">
        <v>73</v>
      </c>
      <c r="F215" s="37" t="s">
        <v>68</v>
      </c>
      <c r="G215" s="37" t="s">
        <v>67</v>
      </c>
      <c r="H215" s="37" t="s">
        <v>531</v>
      </c>
      <c r="I215" s="37" t="s">
        <v>532</v>
      </c>
      <c r="J215" s="38">
        <v>7</v>
      </c>
      <c r="K215" s="37" t="s">
        <v>48</v>
      </c>
      <c r="L215" s="55">
        <v>21</v>
      </c>
      <c r="M215" s="75">
        <v>21</v>
      </c>
      <c r="N215" s="73">
        <v>0</v>
      </c>
      <c r="O215" s="42">
        <v>1</v>
      </c>
      <c r="P215" s="43">
        <v>18</v>
      </c>
      <c r="Q215" s="27">
        <f t="shared" si="40"/>
        <v>0</v>
      </c>
      <c r="R215" s="28">
        <f t="shared" si="41"/>
        <v>0</v>
      </c>
      <c r="S215" s="94">
        <v>0</v>
      </c>
      <c r="T215" s="46">
        <f t="shared" ref="T215:T278" si="50">S215*P215</f>
        <v>0</v>
      </c>
      <c r="U215" s="90">
        <v>0</v>
      </c>
      <c r="V215" s="20">
        <f t="shared" si="42"/>
        <v>0</v>
      </c>
      <c r="W215" s="90">
        <v>0</v>
      </c>
      <c r="X215" s="20">
        <f t="shared" si="43"/>
        <v>0</v>
      </c>
      <c r="Y215" s="90">
        <v>0</v>
      </c>
      <c r="Z215" s="20">
        <f t="shared" si="48"/>
        <v>0</v>
      </c>
      <c r="AA215" s="90">
        <v>0</v>
      </c>
      <c r="AB215" s="22">
        <f t="shared" si="44"/>
        <v>0</v>
      </c>
      <c r="AC215" s="90">
        <v>0</v>
      </c>
      <c r="AD215" s="22">
        <f t="shared" si="45"/>
        <v>0</v>
      </c>
      <c r="AE215" s="20">
        <f t="shared" si="49"/>
        <v>0</v>
      </c>
      <c r="AF215" s="23">
        <f t="shared" si="46"/>
        <v>0</v>
      </c>
      <c r="AG215" s="24">
        <f t="shared" si="47"/>
        <v>0</v>
      </c>
    </row>
    <row r="216" spans="1:33" ht="23.25" thickBot="1" x14ac:dyDescent="0.25">
      <c r="A216" s="29">
        <v>206</v>
      </c>
      <c r="B216" s="37" t="s">
        <v>63</v>
      </c>
      <c r="C216" s="37" t="s">
        <v>64</v>
      </c>
      <c r="D216" s="37" t="s">
        <v>533</v>
      </c>
      <c r="E216" s="37" t="s">
        <v>534</v>
      </c>
      <c r="F216" s="37" t="s">
        <v>68</v>
      </c>
      <c r="G216" s="37" t="s">
        <v>67</v>
      </c>
      <c r="H216" s="37" t="s">
        <v>531</v>
      </c>
      <c r="I216" s="37" t="s">
        <v>535</v>
      </c>
      <c r="J216" s="38">
        <v>37</v>
      </c>
      <c r="K216" s="37" t="s">
        <v>47</v>
      </c>
      <c r="L216" s="55">
        <v>35304</v>
      </c>
      <c r="M216" s="75">
        <v>35304</v>
      </c>
      <c r="N216" s="73">
        <v>0</v>
      </c>
      <c r="O216" s="42">
        <v>1</v>
      </c>
      <c r="P216" s="43">
        <v>18</v>
      </c>
      <c r="Q216" s="27">
        <f t="shared" si="40"/>
        <v>0</v>
      </c>
      <c r="R216" s="28">
        <f t="shared" si="41"/>
        <v>0</v>
      </c>
      <c r="S216" s="94">
        <v>0</v>
      </c>
      <c r="T216" s="46">
        <f t="shared" si="50"/>
        <v>0</v>
      </c>
      <c r="U216" s="90">
        <v>0</v>
      </c>
      <c r="V216" s="20">
        <f t="shared" si="42"/>
        <v>0</v>
      </c>
      <c r="W216" s="90">
        <v>0</v>
      </c>
      <c r="X216" s="20">
        <f t="shared" si="43"/>
        <v>0</v>
      </c>
      <c r="Y216" s="90">
        <v>0</v>
      </c>
      <c r="Z216" s="20">
        <f t="shared" si="48"/>
        <v>0</v>
      </c>
      <c r="AA216" s="90">
        <v>0</v>
      </c>
      <c r="AB216" s="22">
        <f t="shared" si="44"/>
        <v>0</v>
      </c>
      <c r="AC216" s="90">
        <v>0</v>
      </c>
      <c r="AD216" s="22">
        <f t="shared" si="45"/>
        <v>0</v>
      </c>
      <c r="AE216" s="20">
        <f t="shared" si="49"/>
        <v>0</v>
      </c>
      <c r="AF216" s="23">
        <f t="shared" si="46"/>
        <v>0</v>
      </c>
      <c r="AG216" s="24">
        <f t="shared" si="47"/>
        <v>0</v>
      </c>
    </row>
    <row r="217" spans="1:33" ht="23.25" thickBot="1" x14ac:dyDescent="0.25">
      <c r="A217" s="29">
        <v>207</v>
      </c>
      <c r="B217" s="37" t="s">
        <v>63</v>
      </c>
      <c r="C217" s="37" t="s">
        <v>64</v>
      </c>
      <c r="D217" s="37" t="s">
        <v>536</v>
      </c>
      <c r="E217" s="37" t="s">
        <v>241</v>
      </c>
      <c r="F217" s="37" t="s">
        <v>54</v>
      </c>
      <c r="G217" s="37" t="s">
        <v>95</v>
      </c>
      <c r="H217" s="37" t="s">
        <v>537</v>
      </c>
      <c r="I217" s="37" t="s">
        <v>538</v>
      </c>
      <c r="J217" s="38">
        <v>14</v>
      </c>
      <c r="K217" s="37" t="s">
        <v>48</v>
      </c>
      <c r="L217" s="55">
        <v>2955</v>
      </c>
      <c r="M217" s="75">
        <v>2955</v>
      </c>
      <c r="N217" s="73">
        <v>0</v>
      </c>
      <c r="O217" s="42">
        <v>1</v>
      </c>
      <c r="P217" s="43">
        <v>18</v>
      </c>
      <c r="Q217" s="27">
        <f t="shared" si="40"/>
        <v>0</v>
      </c>
      <c r="R217" s="28">
        <f t="shared" si="41"/>
        <v>0</v>
      </c>
      <c r="S217" s="94">
        <v>0</v>
      </c>
      <c r="T217" s="46">
        <f t="shared" si="50"/>
        <v>0</v>
      </c>
      <c r="U217" s="90">
        <v>0</v>
      </c>
      <c r="V217" s="20">
        <f t="shared" si="42"/>
        <v>0</v>
      </c>
      <c r="W217" s="90">
        <v>0</v>
      </c>
      <c r="X217" s="20">
        <f t="shared" si="43"/>
        <v>0</v>
      </c>
      <c r="Y217" s="90">
        <v>0</v>
      </c>
      <c r="Z217" s="20">
        <f t="shared" si="48"/>
        <v>0</v>
      </c>
      <c r="AA217" s="90">
        <v>0</v>
      </c>
      <c r="AB217" s="22">
        <f t="shared" si="44"/>
        <v>0</v>
      </c>
      <c r="AC217" s="90">
        <v>0</v>
      </c>
      <c r="AD217" s="22">
        <f t="shared" si="45"/>
        <v>0</v>
      </c>
      <c r="AE217" s="20">
        <f t="shared" si="49"/>
        <v>0</v>
      </c>
      <c r="AF217" s="23">
        <f t="shared" si="46"/>
        <v>0</v>
      </c>
      <c r="AG217" s="24">
        <f t="shared" si="47"/>
        <v>0</v>
      </c>
    </row>
    <row r="218" spans="1:33" ht="23.25" thickBot="1" x14ac:dyDescent="0.25">
      <c r="A218" s="29">
        <v>208</v>
      </c>
      <c r="B218" s="37" t="s">
        <v>63</v>
      </c>
      <c r="C218" s="37" t="s">
        <v>64</v>
      </c>
      <c r="D218" s="37" t="s">
        <v>539</v>
      </c>
      <c r="E218" s="37" t="s">
        <v>540</v>
      </c>
      <c r="F218" s="37" t="s">
        <v>54</v>
      </c>
      <c r="G218" s="37" t="s">
        <v>95</v>
      </c>
      <c r="H218" s="37" t="s">
        <v>541</v>
      </c>
      <c r="I218" s="37" t="s">
        <v>542</v>
      </c>
      <c r="J218" s="38">
        <v>22</v>
      </c>
      <c r="K218" s="37" t="s">
        <v>48</v>
      </c>
      <c r="L218" s="55">
        <v>10620</v>
      </c>
      <c r="M218" s="75">
        <v>10620</v>
      </c>
      <c r="N218" s="73">
        <v>0</v>
      </c>
      <c r="O218" s="42">
        <v>1</v>
      </c>
      <c r="P218" s="43">
        <v>18</v>
      </c>
      <c r="Q218" s="27">
        <f t="shared" si="40"/>
        <v>0</v>
      </c>
      <c r="R218" s="28">
        <f t="shared" si="41"/>
        <v>0</v>
      </c>
      <c r="S218" s="94">
        <v>0</v>
      </c>
      <c r="T218" s="46">
        <f t="shared" si="50"/>
        <v>0</v>
      </c>
      <c r="U218" s="90">
        <v>0</v>
      </c>
      <c r="V218" s="20">
        <f t="shared" si="42"/>
        <v>0</v>
      </c>
      <c r="W218" s="90">
        <v>0</v>
      </c>
      <c r="X218" s="20">
        <f t="shared" si="43"/>
        <v>0</v>
      </c>
      <c r="Y218" s="90">
        <v>0</v>
      </c>
      <c r="Z218" s="20">
        <f t="shared" si="48"/>
        <v>0</v>
      </c>
      <c r="AA218" s="90">
        <v>0</v>
      </c>
      <c r="AB218" s="22">
        <f t="shared" si="44"/>
        <v>0</v>
      </c>
      <c r="AC218" s="90">
        <v>0</v>
      </c>
      <c r="AD218" s="22">
        <f t="shared" si="45"/>
        <v>0</v>
      </c>
      <c r="AE218" s="20">
        <f t="shared" si="49"/>
        <v>0</v>
      </c>
      <c r="AF218" s="23">
        <f t="shared" si="46"/>
        <v>0</v>
      </c>
      <c r="AG218" s="24">
        <f t="shared" si="47"/>
        <v>0</v>
      </c>
    </row>
    <row r="219" spans="1:33" ht="23.25" thickBot="1" x14ac:dyDescent="0.25">
      <c r="A219" s="29">
        <v>209</v>
      </c>
      <c r="B219" s="37" t="s">
        <v>63</v>
      </c>
      <c r="C219" s="37" t="s">
        <v>64</v>
      </c>
      <c r="D219" s="37" t="s">
        <v>543</v>
      </c>
      <c r="E219" s="37" t="s">
        <v>544</v>
      </c>
      <c r="F219" s="37" t="s">
        <v>340</v>
      </c>
      <c r="G219" s="37" t="s">
        <v>336</v>
      </c>
      <c r="H219" s="37" t="s">
        <v>545</v>
      </c>
      <c r="I219" s="37" t="s">
        <v>546</v>
      </c>
      <c r="J219" s="38">
        <v>14</v>
      </c>
      <c r="K219" s="37" t="s">
        <v>48</v>
      </c>
      <c r="L219" s="55">
        <v>2880</v>
      </c>
      <c r="M219" s="75">
        <v>2880</v>
      </c>
      <c r="N219" s="73">
        <v>0</v>
      </c>
      <c r="O219" s="42">
        <v>1</v>
      </c>
      <c r="P219" s="43">
        <v>18</v>
      </c>
      <c r="Q219" s="27">
        <f t="shared" si="40"/>
        <v>0</v>
      </c>
      <c r="R219" s="28">
        <f t="shared" si="41"/>
        <v>0</v>
      </c>
      <c r="S219" s="94">
        <v>0</v>
      </c>
      <c r="T219" s="46">
        <f t="shared" si="50"/>
        <v>0</v>
      </c>
      <c r="U219" s="90">
        <v>0</v>
      </c>
      <c r="V219" s="20">
        <f t="shared" si="42"/>
        <v>0</v>
      </c>
      <c r="W219" s="90">
        <v>0</v>
      </c>
      <c r="X219" s="20">
        <f t="shared" si="43"/>
        <v>0</v>
      </c>
      <c r="Y219" s="90">
        <v>0</v>
      </c>
      <c r="Z219" s="20">
        <f t="shared" si="48"/>
        <v>0</v>
      </c>
      <c r="AA219" s="90">
        <v>0</v>
      </c>
      <c r="AB219" s="22">
        <f t="shared" si="44"/>
        <v>0</v>
      </c>
      <c r="AC219" s="90">
        <v>0</v>
      </c>
      <c r="AD219" s="22">
        <f t="shared" si="45"/>
        <v>0</v>
      </c>
      <c r="AE219" s="20">
        <f t="shared" si="49"/>
        <v>0</v>
      </c>
      <c r="AF219" s="23">
        <f t="shared" si="46"/>
        <v>0</v>
      </c>
      <c r="AG219" s="24">
        <f t="shared" si="47"/>
        <v>0</v>
      </c>
    </row>
    <row r="220" spans="1:33" ht="23.25" thickBot="1" x14ac:dyDescent="0.25">
      <c r="A220" s="29">
        <v>210</v>
      </c>
      <c r="B220" s="37" t="s">
        <v>63</v>
      </c>
      <c r="C220" s="37" t="s">
        <v>64</v>
      </c>
      <c r="D220" s="37" t="s">
        <v>547</v>
      </c>
      <c r="E220" s="37" t="s">
        <v>548</v>
      </c>
      <c r="F220" s="37" t="s">
        <v>340</v>
      </c>
      <c r="G220" s="37" t="s">
        <v>336</v>
      </c>
      <c r="H220" s="37" t="s">
        <v>545</v>
      </c>
      <c r="I220" s="37" t="s">
        <v>549</v>
      </c>
      <c r="J220" s="38">
        <v>14</v>
      </c>
      <c r="K220" s="37" t="s">
        <v>48</v>
      </c>
      <c r="L220" s="55">
        <v>1857</v>
      </c>
      <c r="M220" s="75">
        <v>1857</v>
      </c>
      <c r="N220" s="73">
        <v>0</v>
      </c>
      <c r="O220" s="42">
        <v>1</v>
      </c>
      <c r="P220" s="43">
        <v>18</v>
      </c>
      <c r="Q220" s="27">
        <f t="shared" si="40"/>
        <v>0</v>
      </c>
      <c r="R220" s="28">
        <f t="shared" si="41"/>
        <v>0</v>
      </c>
      <c r="S220" s="94">
        <v>0</v>
      </c>
      <c r="T220" s="46">
        <f t="shared" si="50"/>
        <v>0</v>
      </c>
      <c r="U220" s="90">
        <v>0</v>
      </c>
      <c r="V220" s="20">
        <f t="shared" si="42"/>
        <v>0</v>
      </c>
      <c r="W220" s="90">
        <v>0</v>
      </c>
      <c r="X220" s="20">
        <f t="shared" si="43"/>
        <v>0</v>
      </c>
      <c r="Y220" s="90">
        <v>0</v>
      </c>
      <c r="Z220" s="20">
        <f t="shared" si="48"/>
        <v>0</v>
      </c>
      <c r="AA220" s="90">
        <v>0</v>
      </c>
      <c r="AB220" s="22">
        <f t="shared" si="44"/>
        <v>0</v>
      </c>
      <c r="AC220" s="90">
        <v>0</v>
      </c>
      <c r="AD220" s="22">
        <f t="shared" si="45"/>
        <v>0</v>
      </c>
      <c r="AE220" s="20">
        <f t="shared" si="49"/>
        <v>0</v>
      </c>
      <c r="AF220" s="23">
        <f t="shared" si="46"/>
        <v>0</v>
      </c>
      <c r="AG220" s="24">
        <f t="shared" si="47"/>
        <v>0</v>
      </c>
    </row>
    <row r="221" spans="1:33" ht="23.25" thickBot="1" x14ac:dyDescent="0.25">
      <c r="A221" s="29">
        <v>211</v>
      </c>
      <c r="B221" s="37" t="s">
        <v>63</v>
      </c>
      <c r="C221" s="37" t="s">
        <v>64</v>
      </c>
      <c r="D221" s="37" t="s">
        <v>550</v>
      </c>
      <c r="E221" s="37" t="s">
        <v>551</v>
      </c>
      <c r="F221" s="37" t="s">
        <v>340</v>
      </c>
      <c r="G221" s="37" t="s">
        <v>336</v>
      </c>
      <c r="H221" s="37" t="s">
        <v>545</v>
      </c>
      <c r="I221" s="81"/>
      <c r="J221" s="38">
        <v>29</v>
      </c>
      <c r="K221" s="37" t="s">
        <v>47</v>
      </c>
      <c r="L221" s="55">
        <v>31083</v>
      </c>
      <c r="M221" s="75">
        <v>31083</v>
      </c>
      <c r="N221" s="73">
        <v>0</v>
      </c>
      <c r="O221" s="42">
        <v>1</v>
      </c>
      <c r="P221" s="43">
        <v>18</v>
      </c>
      <c r="Q221" s="27">
        <f t="shared" si="40"/>
        <v>0</v>
      </c>
      <c r="R221" s="28">
        <f t="shared" si="41"/>
        <v>0</v>
      </c>
      <c r="S221" s="94">
        <v>0</v>
      </c>
      <c r="T221" s="46">
        <f t="shared" si="50"/>
        <v>0</v>
      </c>
      <c r="U221" s="90">
        <v>0</v>
      </c>
      <c r="V221" s="20">
        <f t="shared" si="42"/>
        <v>0</v>
      </c>
      <c r="W221" s="90">
        <v>0</v>
      </c>
      <c r="X221" s="20">
        <f t="shared" si="43"/>
        <v>0</v>
      </c>
      <c r="Y221" s="90">
        <v>0</v>
      </c>
      <c r="Z221" s="20">
        <f t="shared" si="48"/>
        <v>0</v>
      </c>
      <c r="AA221" s="90">
        <v>0</v>
      </c>
      <c r="AB221" s="22">
        <f t="shared" si="44"/>
        <v>0</v>
      </c>
      <c r="AC221" s="90">
        <v>0</v>
      </c>
      <c r="AD221" s="22">
        <f t="shared" si="45"/>
        <v>0</v>
      </c>
      <c r="AE221" s="20">
        <f t="shared" si="49"/>
        <v>0</v>
      </c>
      <c r="AF221" s="23">
        <f t="shared" si="46"/>
        <v>0</v>
      </c>
      <c r="AG221" s="24">
        <f t="shared" si="47"/>
        <v>0</v>
      </c>
    </row>
    <row r="222" spans="1:33" ht="23.25" thickBot="1" x14ac:dyDescent="0.25">
      <c r="A222" s="29">
        <v>212</v>
      </c>
      <c r="B222" s="37" t="s">
        <v>63</v>
      </c>
      <c r="C222" s="37" t="s">
        <v>64</v>
      </c>
      <c r="D222" s="37" t="s">
        <v>552</v>
      </c>
      <c r="E222" s="37" t="s">
        <v>227</v>
      </c>
      <c r="F222" s="37" t="s">
        <v>54</v>
      </c>
      <c r="G222" s="37" t="s">
        <v>95</v>
      </c>
      <c r="H222" s="37" t="s">
        <v>553</v>
      </c>
      <c r="I222" s="37" t="s">
        <v>232</v>
      </c>
      <c r="J222" s="38">
        <v>14</v>
      </c>
      <c r="K222" s="37" t="s">
        <v>48</v>
      </c>
      <c r="L222" s="55">
        <v>12063</v>
      </c>
      <c r="M222" s="75">
        <v>12063</v>
      </c>
      <c r="N222" s="73">
        <v>0</v>
      </c>
      <c r="O222" s="42">
        <v>1</v>
      </c>
      <c r="P222" s="43">
        <v>18</v>
      </c>
      <c r="Q222" s="27">
        <f t="shared" si="40"/>
        <v>0</v>
      </c>
      <c r="R222" s="28">
        <f t="shared" si="41"/>
        <v>0</v>
      </c>
      <c r="S222" s="94">
        <v>0</v>
      </c>
      <c r="T222" s="46">
        <f t="shared" si="50"/>
        <v>0</v>
      </c>
      <c r="U222" s="90">
        <v>0</v>
      </c>
      <c r="V222" s="20">
        <f t="shared" si="42"/>
        <v>0</v>
      </c>
      <c r="W222" s="90">
        <v>0</v>
      </c>
      <c r="X222" s="20">
        <f t="shared" si="43"/>
        <v>0</v>
      </c>
      <c r="Y222" s="90">
        <v>0</v>
      </c>
      <c r="Z222" s="20">
        <f t="shared" si="48"/>
        <v>0</v>
      </c>
      <c r="AA222" s="90">
        <v>0</v>
      </c>
      <c r="AB222" s="22">
        <f t="shared" si="44"/>
        <v>0</v>
      </c>
      <c r="AC222" s="90">
        <v>0</v>
      </c>
      <c r="AD222" s="22">
        <f t="shared" si="45"/>
        <v>0</v>
      </c>
      <c r="AE222" s="20">
        <f t="shared" si="49"/>
        <v>0</v>
      </c>
      <c r="AF222" s="23">
        <f t="shared" si="46"/>
        <v>0</v>
      </c>
      <c r="AG222" s="24">
        <f t="shared" si="47"/>
        <v>0</v>
      </c>
    </row>
    <row r="223" spans="1:33" ht="23.25" thickBot="1" x14ac:dyDescent="0.25">
      <c r="A223" s="29">
        <v>213</v>
      </c>
      <c r="B223" s="37" t="s">
        <v>63</v>
      </c>
      <c r="C223" s="37" t="s">
        <v>64</v>
      </c>
      <c r="D223" s="37" t="s">
        <v>554</v>
      </c>
      <c r="E223" s="37" t="s">
        <v>227</v>
      </c>
      <c r="F223" s="37" t="s">
        <v>54</v>
      </c>
      <c r="G223" s="37" t="s">
        <v>95</v>
      </c>
      <c r="H223" s="37" t="s">
        <v>553</v>
      </c>
      <c r="I223" s="37" t="s">
        <v>555</v>
      </c>
      <c r="J223" s="38">
        <v>7</v>
      </c>
      <c r="K223" s="37" t="s">
        <v>48</v>
      </c>
      <c r="L223" s="55">
        <v>7506</v>
      </c>
      <c r="M223" s="75">
        <v>7506</v>
      </c>
      <c r="N223" s="73">
        <v>0</v>
      </c>
      <c r="O223" s="42">
        <v>1</v>
      </c>
      <c r="P223" s="43">
        <v>18</v>
      </c>
      <c r="Q223" s="27">
        <f t="shared" si="40"/>
        <v>0</v>
      </c>
      <c r="R223" s="28">
        <f t="shared" si="41"/>
        <v>0</v>
      </c>
      <c r="S223" s="94">
        <v>0</v>
      </c>
      <c r="T223" s="46">
        <f t="shared" si="50"/>
        <v>0</v>
      </c>
      <c r="U223" s="90">
        <v>0</v>
      </c>
      <c r="V223" s="20">
        <f t="shared" si="42"/>
        <v>0</v>
      </c>
      <c r="W223" s="90">
        <v>0</v>
      </c>
      <c r="X223" s="20">
        <f t="shared" si="43"/>
        <v>0</v>
      </c>
      <c r="Y223" s="90">
        <v>0</v>
      </c>
      <c r="Z223" s="20">
        <f t="shared" si="48"/>
        <v>0</v>
      </c>
      <c r="AA223" s="90">
        <v>0</v>
      </c>
      <c r="AB223" s="22">
        <f t="shared" si="44"/>
        <v>0</v>
      </c>
      <c r="AC223" s="90">
        <v>0</v>
      </c>
      <c r="AD223" s="22">
        <f t="shared" si="45"/>
        <v>0</v>
      </c>
      <c r="AE223" s="20">
        <f t="shared" si="49"/>
        <v>0</v>
      </c>
      <c r="AF223" s="23">
        <f t="shared" si="46"/>
        <v>0</v>
      </c>
      <c r="AG223" s="24">
        <f t="shared" si="47"/>
        <v>0</v>
      </c>
    </row>
    <row r="224" spans="1:33" ht="23.25" thickBot="1" x14ac:dyDescent="0.25">
      <c r="A224" s="29">
        <v>214</v>
      </c>
      <c r="B224" s="37" t="s">
        <v>63</v>
      </c>
      <c r="C224" s="37" t="s">
        <v>64</v>
      </c>
      <c r="D224" s="37" t="s">
        <v>556</v>
      </c>
      <c r="E224" s="37" t="s">
        <v>73</v>
      </c>
      <c r="F224" s="37" t="s">
        <v>558</v>
      </c>
      <c r="G224" s="37" t="s">
        <v>557</v>
      </c>
      <c r="H224" s="37" t="s">
        <v>559</v>
      </c>
      <c r="I224" s="37" t="s">
        <v>560</v>
      </c>
      <c r="J224" s="38">
        <v>4</v>
      </c>
      <c r="K224" s="37" t="s">
        <v>48</v>
      </c>
      <c r="L224" s="55">
        <v>480</v>
      </c>
      <c r="M224" s="75">
        <v>480</v>
      </c>
      <c r="N224" s="73">
        <v>0</v>
      </c>
      <c r="O224" s="42">
        <v>1</v>
      </c>
      <c r="P224" s="43">
        <v>18</v>
      </c>
      <c r="Q224" s="27">
        <f t="shared" si="40"/>
        <v>0</v>
      </c>
      <c r="R224" s="28">
        <f t="shared" si="41"/>
        <v>0</v>
      </c>
      <c r="S224" s="94">
        <v>0</v>
      </c>
      <c r="T224" s="46">
        <f t="shared" si="50"/>
        <v>0</v>
      </c>
      <c r="U224" s="90">
        <v>0</v>
      </c>
      <c r="V224" s="20">
        <f t="shared" si="42"/>
        <v>0</v>
      </c>
      <c r="W224" s="90">
        <v>0</v>
      </c>
      <c r="X224" s="20">
        <f t="shared" si="43"/>
        <v>0</v>
      </c>
      <c r="Y224" s="90">
        <v>0</v>
      </c>
      <c r="Z224" s="20">
        <f t="shared" si="48"/>
        <v>0</v>
      </c>
      <c r="AA224" s="90">
        <v>0</v>
      </c>
      <c r="AB224" s="22">
        <f t="shared" si="44"/>
        <v>0</v>
      </c>
      <c r="AC224" s="90">
        <v>0</v>
      </c>
      <c r="AD224" s="22">
        <f t="shared" si="45"/>
        <v>0</v>
      </c>
      <c r="AE224" s="20">
        <f t="shared" si="49"/>
        <v>0</v>
      </c>
      <c r="AF224" s="23">
        <f t="shared" si="46"/>
        <v>0</v>
      </c>
      <c r="AG224" s="24">
        <f t="shared" si="47"/>
        <v>0</v>
      </c>
    </row>
    <row r="225" spans="1:33" ht="23.25" thickBot="1" x14ac:dyDescent="0.25">
      <c r="A225" s="29">
        <v>215</v>
      </c>
      <c r="B225" s="37" t="s">
        <v>63</v>
      </c>
      <c r="C225" s="37" t="s">
        <v>64</v>
      </c>
      <c r="D225" s="37" t="s">
        <v>561</v>
      </c>
      <c r="E225" s="37" t="s">
        <v>78</v>
      </c>
      <c r="F225" s="37" t="s">
        <v>563</v>
      </c>
      <c r="G225" s="37" t="s">
        <v>562</v>
      </c>
      <c r="H225" s="37" t="s">
        <v>564</v>
      </c>
      <c r="I225" s="81"/>
      <c r="J225" s="38">
        <v>22</v>
      </c>
      <c r="K225" s="37" t="s">
        <v>48</v>
      </c>
      <c r="L225" s="55">
        <v>13545</v>
      </c>
      <c r="M225" s="75">
        <v>13545</v>
      </c>
      <c r="N225" s="73">
        <v>0</v>
      </c>
      <c r="O225" s="42">
        <v>1</v>
      </c>
      <c r="P225" s="43">
        <v>18</v>
      </c>
      <c r="Q225" s="27">
        <f t="shared" si="40"/>
        <v>0</v>
      </c>
      <c r="R225" s="28">
        <f t="shared" si="41"/>
        <v>0</v>
      </c>
      <c r="S225" s="94">
        <v>0</v>
      </c>
      <c r="T225" s="46">
        <f t="shared" si="50"/>
        <v>0</v>
      </c>
      <c r="U225" s="90">
        <v>0</v>
      </c>
      <c r="V225" s="20">
        <f t="shared" si="42"/>
        <v>0</v>
      </c>
      <c r="W225" s="90">
        <v>0</v>
      </c>
      <c r="X225" s="20">
        <f t="shared" si="43"/>
        <v>0</v>
      </c>
      <c r="Y225" s="90">
        <v>0</v>
      </c>
      <c r="Z225" s="20">
        <f t="shared" si="48"/>
        <v>0</v>
      </c>
      <c r="AA225" s="90">
        <v>0</v>
      </c>
      <c r="AB225" s="22">
        <f t="shared" si="44"/>
        <v>0</v>
      </c>
      <c r="AC225" s="90">
        <v>0</v>
      </c>
      <c r="AD225" s="22">
        <f t="shared" si="45"/>
        <v>0</v>
      </c>
      <c r="AE225" s="20">
        <f t="shared" si="49"/>
        <v>0</v>
      </c>
      <c r="AF225" s="23">
        <f t="shared" si="46"/>
        <v>0</v>
      </c>
      <c r="AG225" s="24">
        <f t="shared" si="47"/>
        <v>0</v>
      </c>
    </row>
    <row r="226" spans="1:33" ht="23.25" thickBot="1" x14ac:dyDescent="0.25">
      <c r="A226" s="29">
        <v>216</v>
      </c>
      <c r="B226" s="37" t="s">
        <v>63</v>
      </c>
      <c r="C226" s="37" t="s">
        <v>64</v>
      </c>
      <c r="D226" s="37" t="s">
        <v>565</v>
      </c>
      <c r="E226" s="37" t="s">
        <v>78</v>
      </c>
      <c r="F226" s="37" t="s">
        <v>62</v>
      </c>
      <c r="G226" s="37" t="s">
        <v>566</v>
      </c>
      <c r="H226" s="37" t="s">
        <v>566</v>
      </c>
      <c r="I226" s="81"/>
      <c r="J226" s="38">
        <v>27</v>
      </c>
      <c r="K226" s="37" t="s">
        <v>48</v>
      </c>
      <c r="L226" s="55">
        <v>52659</v>
      </c>
      <c r="M226" s="75">
        <v>52659</v>
      </c>
      <c r="N226" s="73">
        <v>0</v>
      </c>
      <c r="O226" s="42">
        <v>1</v>
      </c>
      <c r="P226" s="43">
        <v>18</v>
      </c>
      <c r="Q226" s="27">
        <f t="shared" si="40"/>
        <v>0</v>
      </c>
      <c r="R226" s="28">
        <f t="shared" si="41"/>
        <v>0</v>
      </c>
      <c r="S226" s="94">
        <v>0</v>
      </c>
      <c r="T226" s="46">
        <f t="shared" si="50"/>
        <v>0</v>
      </c>
      <c r="U226" s="90">
        <v>0</v>
      </c>
      <c r="V226" s="20">
        <f t="shared" si="42"/>
        <v>0</v>
      </c>
      <c r="W226" s="90">
        <v>0</v>
      </c>
      <c r="X226" s="20">
        <f t="shared" si="43"/>
        <v>0</v>
      </c>
      <c r="Y226" s="90">
        <v>0</v>
      </c>
      <c r="Z226" s="20">
        <f t="shared" si="48"/>
        <v>0</v>
      </c>
      <c r="AA226" s="90">
        <v>0</v>
      </c>
      <c r="AB226" s="22">
        <f t="shared" si="44"/>
        <v>0</v>
      </c>
      <c r="AC226" s="90">
        <v>0</v>
      </c>
      <c r="AD226" s="22">
        <f t="shared" si="45"/>
        <v>0</v>
      </c>
      <c r="AE226" s="20">
        <f t="shared" si="49"/>
        <v>0</v>
      </c>
      <c r="AF226" s="23">
        <f t="shared" si="46"/>
        <v>0</v>
      </c>
      <c r="AG226" s="24">
        <f t="shared" si="47"/>
        <v>0</v>
      </c>
    </row>
    <row r="227" spans="1:33" ht="23.25" thickBot="1" x14ac:dyDescent="0.25">
      <c r="A227" s="29">
        <v>217</v>
      </c>
      <c r="B227" s="37" t="s">
        <v>63</v>
      </c>
      <c r="C227" s="37" t="s">
        <v>64</v>
      </c>
      <c r="D227" s="37" t="s">
        <v>567</v>
      </c>
      <c r="E227" s="37" t="s">
        <v>85</v>
      </c>
      <c r="F227" s="37" t="s">
        <v>55</v>
      </c>
      <c r="G227" s="37" t="s">
        <v>562</v>
      </c>
      <c r="H227" s="37" t="s">
        <v>568</v>
      </c>
      <c r="I227" s="81"/>
      <c r="J227" s="38">
        <v>17</v>
      </c>
      <c r="K227" s="37" t="s">
        <v>48</v>
      </c>
      <c r="L227" s="55">
        <v>22482</v>
      </c>
      <c r="M227" s="75">
        <v>22482</v>
      </c>
      <c r="N227" s="73">
        <v>0</v>
      </c>
      <c r="O227" s="42">
        <v>1</v>
      </c>
      <c r="P227" s="43">
        <v>18</v>
      </c>
      <c r="Q227" s="27">
        <f t="shared" si="40"/>
        <v>0</v>
      </c>
      <c r="R227" s="28">
        <f t="shared" si="41"/>
        <v>0</v>
      </c>
      <c r="S227" s="94">
        <v>0</v>
      </c>
      <c r="T227" s="46">
        <f t="shared" si="50"/>
        <v>0</v>
      </c>
      <c r="U227" s="90">
        <v>0</v>
      </c>
      <c r="V227" s="20">
        <f t="shared" si="42"/>
        <v>0</v>
      </c>
      <c r="W227" s="90">
        <v>0</v>
      </c>
      <c r="X227" s="20">
        <f t="shared" si="43"/>
        <v>0</v>
      </c>
      <c r="Y227" s="90">
        <v>0</v>
      </c>
      <c r="Z227" s="20">
        <f t="shared" si="48"/>
        <v>0</v>
      </c>
      <c r="AA227" s="90">
        <v>0</v>
      </c>
      <c r="AB227" s="22">
        <f t="shared" si="44"/>
        <v>0</v>
      </c>
      <c r="AC227" s="90">
        <v>0</v>
      </c>
      <c r="AD227" s="22">
        <f t="shared" si="45"/>
        <v>0</v>
      </c>
      <c r="AE227" s="20">
        <f t="shared" si="49"/>
        <v>0</v>
      </c>
      <c r="AF227" s="23">
        <f t="shared" si="46"/>
        <v>0</v>
      </c>
      <c r="AG227" s="24">
        <f t="shared" si="47"/>
        <v>0</v>
      </c>
    </row>
    <row r="228" spans="1:33" ht="23.25" thickBot="1" x14ac:dyDescent="0.25">
      <c r="A228" s="29">
        <v>218</v>
      </c>
      <c r="B228" s="37" t="s">
        <v>63</v>
      </c>
      <c r="C228" s="37" t="s">
        <v>64</v>
      </c>
      <c r="D228" s="37" t="s">
        <v>569</v>
      </c>
      <c r="E228" s="37" t="s">
        <v>78</v>
      </c>
      <c r="F228" s="37" t="s">
        <v>55</v>
      </c>
      <c r="G228" s="37" t="s">
        <v>562</v>
      </c>
      <c r="H228" s="37" t="s">
        <v>568</v>
      </c>
      <c r="I228" s="81"/>
      <c r="J228" s="38">
        <v>17</v>
      </c>
      <c r="K228" s="37" t="s">
        <v>48</v>
      </c>
      <c r="L228" s="55">
        <v>2496</v>
      </c>
      <c r="M228" s="75">
        <v>2496</v>
      </c>
      <c r="N228" s="73">
        <v>0</v>
      </c>
      <c r="O228" s="42">
        <v>1</v>
      </c>
      <c r="P228" s="43">
        <v>18</v>
      </c>
      <c r="Q228" s="27">
        <f t="shared" si="40"/>
        <v>0</v>
      </c>
      <c r="R228" s="28">
        <f t="shared" si="41"/>
        <v>0</v>
      </c>
      <c r="S228" s="94">
        <v>0</v>
      </c>
      <c r="T228" s="46">
        <f t="shared" si="50"/>
        <v>0</v>
      </c>
      <c r="U228" s="90">
        <v>0</v>
      </c>
      <c r="V228" s="20">
        <f t="shared" si="42"/>
        <v>0</v>
      </c>
      <c r="W228" s="90">
        <v>0</v>
      </c>
      <c r="X228" s="20">
        <f t="shared" si="43"/>
        <v>0</v>
      </c>
      <c r="Y228" s="90">
        <v>0</v>
      </c>
      <c r="Z228" s="20">
        <f t="shared" si="48"/>
        <v>0</v>
      </c>
      <c r="AA228" s="90">
        <v>0</v>
      </c>
      <c r="AB228" s="22">
        <f t="shared" si="44"/>
        <v>0</v>
      </c>
      <c r="AC228" s="90">
        <v>0</v>
      </c>
      <c r="AD228" s="22">
        <f t="shared" si="45"/>
        <v>0</v>
      </c>
      <c r="AE228" s="20">
        <f t="shared" si="49"/>
        <v>0</v>
      </c>
      <c r="AF228" s="23">
        <f t="shared" si="46"/>
        <v>0</v>
      </c>
      <c r="AG228" s="24">
        <f t="shared" si="47"/>
        <v>0</v>
      </c>
    </row>
    <row r="229" spans="1:33" ht="23.25" thickBot="1" x14ac:dyDescent="0.25">
      <c r="A229" s="29">
        <v>219</v>
      </c>
      <c r="B229" s="37" t="s">
        <v>63</v>
      </c>
      <c r="C229" s="37" t="s">
        <v>64</v>
      </c>
      <c r="D229" s="37" t="s">
        <v>570</v>
      </c>
      <c r="E229" s="37" t="s">
        <v>78</v>
      </c>
      <c r="F229" s="37" t="s">
        <v>572</v>
      </c>
      <c r="G229" s="37" t="s">
        <v>571</v>
      </c>
      <c r="H229" s="37" t="s">
        <v>573</v>
      </c>
      <c r="I229" s="81"/>
      <c r="J229" s="38">
        <v>27</v>
      </c>
      <c r="K229" s="37" t="s">
        <v>48</v>
      </c>
      <c r="L229" s="55">
        <v>15495</v>
      </c>
      <c r="M229" s="75">
        <v>15495</v>
      </c>
      <c r="N229" s="73">
        <v>0</v>
      </c>
      <c r="O229" s="42">
        <v>1</v>
      </c>
      <c r="P229" s="43">
        <v>18</v>
      </c>
      <c r="Q229" s="27">
        <f t="shared" si="40"/>
        <v>0</v>
      </c>
      <c r="R229" s="28">
        <f t="shared" si="41"/>
        <v>0</v>
      </c>
      <c r="S229" s="94">
        <v>0</v>
      </c>
      <c r="T229" s="46">
        <f t="shared" si="50"/>
        <v>0</v>
      </c>
      <c r="U229" s="90">
        <v>0</v>
      </c>
      <c r="V229" s="20">
        <f t="shared" si="42"/>
        <v>0</v>
      </c>
      <c r="W229" s="90">
        <v>0</v>
      </c>
      <c r="X229" s="20">
        <f t="shared" si="43"/>
        <v>0</v>
      </c>
      <c r="Y229" s="90">
        <v>0</v>
      </c>
      <c r="Z229" s="20">
        <f t="shared" si="48"/>
        <v>0</v>
      </c>
      <c r="AA229" s="90">
        <v>0</v>
      </c>
      <c r="AB229" s="22">
        <f t="shared" si="44"/>
        <v>0</v>
      </c>
      <c r="AC229" s="90">
        <v>0</v>
      </c>
      <c r="AD229" s="22">
        <f t="shared" si="45"/>
        <v>0</v>
      </c>
      <c r="AE229" s="20">
        <f t="shared" si="49"/>
        <v>0</v>
      </c>
      <c r="AF229" s="23">
        <f t="shared" si="46"/>
        <v>0</v>
      </c>
      <c r="AG229" s="24">
        <f t="shared" si="47"/>
        <v>0</v>
      </c>
    </row>
    <row r="230" spans="1:33" ht="23.25" thickBot="1" x14ac:dyDescent="0.25">
      <c r="A230" s="29">
        <v>220</v>
      </c>
      <c r="B230" s="37" t="s">
        <v>63</v>
      </c>
      <c r="C230" s="37" t="s">
        <v>64</v>
      </c>
      <c r="D230" s="37" t="s">
        <v>574</v>
      </c>
      <c r="E230" s="37" t="s">
        <v>78</v>
      </c>
      <c r="F230" s="37" t="s">
        <v>51</v>
      </c>
      <c r="G230" s="37" t="s">
        <v>575</v>
      </c>
      <c r="H230" s="37" t="s">
        <v>576</v>
      </c>
      <c r="I230" s="81"/>
      <c r="J230" s="38">
        <v>17</v>
      </c>
      <c r="K230" s="37" t="s">
        <v>48</v>
      </c>
      <c r="L230" s="55">
        <v>6072</v>
      </c>
      <c r="M230" s="75">
        <v>6072</v>
      </c>
      <c r="N230" s="73">
        <v>0</v>
      </c>
      <c r="O230" s="42">
        <v>1</v>
      </c>
      <c r="P230" s="43">
        <v>18</v>
      </c>
      <c r="Q230" s="27">
        <f t="shared" si="40"/>
        <v>0</v>
      </c>
      <c r="R230" s="28">
        <f t="shared" si="41"/>
        <v>0</v>
      </c>
      <c r="S230" s="94">
        <v>0</v>
      </c>
      <c r="T230" s="46">
        <f t="shared" si="50"/>
        <v>0</v>
      </c>
      <c r="U230" s="90">
        <v>0</v>
      </c>
      <c r="V230" s="20">
        <f t="shared" si="42"/>
        <v>0</v>
      </c>
      <c r="W230" s="90">
        <v>0</v>
      </c>
      <c r="X230" s="20">
        <f t="shared" si="43"/>
        <v>0</v>
      </c>
      <c r="Y230" s="90">
        <v>0</v>
      </c>
      <c r="Z230" s="20">
        <f t="shared" si="48"/>
        <v>0</v>
      </c>
      <c r="AA230" s="90">
        <v>0</v>
      </c>
      <c r="AB230" s="22">
        <f t="shared" si="44"/>
        <v>0</v>
      </c>
      <c r="AC230" s="90">
        <v>0</v>
      </c>
      <c r="AD230" s="22">
        <f t="shared" si="45"/>
        <v>0</v>
      </c>
      <c r="AE230" s="20">
        <f t="shared" si="49"/>
        <v>0</v>
      </c>
      <c r="AF230" s="23">
        <f t="shared" si="46"/>
        <v>0</v>
      </c>
      <c r="AG230" s="24">
        <f t="shared" si="47"/>
        <v>0</v>
      </c>
    </row>
    <row r="231" spans="1:33" ht="23.25" thickBot="1" x14ac:dyDescent="0.25">
      <c r="A231" s="29">
        <v>221</v>
      </c>
      <c r="B231" s="37" t="s">
        <v>63</v>
      </c>
      <c r="C231" s="37" t="s">
        <v>64</v>
      </c>
      <c r="D231" s="37" t="s">
        <v>577</v>
      </c>
      <c r="E231" s="37" t="s">
        <v>78</v>
      </c>
      <c r="F231" s="37" t="s">
        <v>51</v>
      </c>
      <c r="G231" s="37" t="s">
        <v>575</v>
      </c>
      <c r="H231" s="37" t="s">
        <v>578</v>
      </c>
      <c r="I231" s="81"/>
      <c r="J231" s="38">
        <v>22</v>
      </c>
      <c r="K231" s="37" t="s">
        <v>48</v>
      </c>
      <c r="L231" s="55">
        <v>2643</v>
      </c>
      <c r="M231" s="75">
        <v>2643</v>
      </c>
      <c r="N231" s="73">
        <v>0</v>
      </c>
      <c r="O231" s="42">
        <v>1</v>
      </c>
      <c r="P231" s="43">
        <v>18</v>
      </c>
      <c r="Q231" s="27">
        <f t="shared" si="40"/>
        <v>0</v>
      </c>
      <c r="R231" s="28">
        <f t="shared" si="41"/>
        <v>0</v>
      </c>
      <c r="S231" s="94">
        <v>0</v>
      </c>
      <c r="T231" s="46">
        <f t="shared" si="50"/>
        <v>0</v>
      </c>
      <c r="U231" s="90">
        <v>0</v>
      </c>
      <c r="V231" s="20">
        <f t="shared" si="42"/>
        <v>0</v>
      </c>
      <c r="W231" s="90">
        <v>0</v>
      </c>
      <c r="X231" s="20">
        <f t="shared" si="43"/>
        <v>0</v>
      </c>
      <c r="Y231" s="90">
        <v>0</v>
      </c>
      <c r="Z231" s="20">
        <f t="shared" si="48"/>
        <v>0</v>
      </c>
      <c r="AA231" s="90">
        <v>0</v>
      </c>
      <c r="AB231" s="22">
        <f t="shared" si="44"/>
        <v>0</v>
      </c>
      <c r="AC231" s="90">
        <v>0</v>
      </c>
      <c r="AD231" s="22">
        <f t="shared" si="45"/>
        <v>0</v>
      </c>
      <c r="AE231" s="20">
        <f t="shared" si="49"/>
        <v>0</v>
      </c>
      <c r="AF231" s="23">
        <f t="shared" si="46"/>
        <v>0</v>
      </c>
      <c r="AG231" s="24">
        <f t="shared" si="47"/>
        <v>0</v>
      </c>
    </row>
    <row r="232" spans="1:33" ht="23.25" thickBot="1" x14ac:dyDescent="0.25">
      <c r="A232" s="29">
        <v>222</v>
      </c>
      <c r="B232" s="37" t="s">
        <v>63</v>
      </c>
      <c r="C232" s="37" t="s">
        <v>64</v>
      </c>
      <c r="D232" s="37" t="s">
        <v>579</v>
      </c>
      <c r="E232" s="37" t="s">
        <v>78</v>
      </c>
      <c r="F232" s="37" t="s">
        <v>51</v>
      </c>
      <c r="G232" s="37" t="s">
        <v>575</v>
      </c>
      <c r="H232" s="37" t="s">
        <v>580</v>
      </c>
      <c r="I232" s="81"/>
      <c r="J232" s="38">
        <v>27</v>
      </c>
      <c r="K232" s="37" t="s">
        <v>48</v>
      </c>
      <c r="L232" s="55">
        <v>12975</v>
      </c>
      <c r="M232" s="75">
        <v>12975</v>
      </c>
      <c r="N232" s="73">
        <v>0</v>
      </c>
      <c r="O232" s="42">
        <v>1</v>
      </c>
      <c r="P232" s="43">
        <v>18</v>
      </c>
      <c r="Q232" s="27">
        <f t="shared" si="40"/>
        <v>0</v>
      </c>
      <c r="R232" s="28">
        <f t="shared" si="41"/>
        <v>0</v>
      </c>
      <c r="S232" s="94">
        <v>0</v>
      </c>
      <c r="T232" s="46">
        <f t="shared" si="50"/>
        <v>0</v>
      </c>
      <c r="U232" s="90">
        <v>0</v>
      </c>
      <c r="V232" s="20">
        <f t="shared" si="42"/>
        <v>0</v>
      </c>
      <c r="W232" s="90">
        <v>0</v>
      </c>
      <c r="X232" s="20">
        <f t="shared" si="43"/>
        <v>0</v>
      </c>
      <c r="Y232" s="90">
        <v>0</v>
      </c>
      <c r="Z232" s="20">
        <f t="shared" si="48"/>
        <v>0</v>
      </c>
      <c r="AA232" s="90">
        <v>0</v>
      </c>
      <c r="AB232" s="22">
        <f t="shared" si="44"/>
        <v>0</v>
      </c>
      <c r="AC232" s="90">
        <v>0</v>
      </c>
      <c r="AD232" s="22">
        <f t="shared" si="45"/>
        <v>0</v>
      </c>
      <c r="AE232" s="20">
        <f t="shared" si="49"/>
        <v>0</v>
      </c>
      <c r="AF232" s="23">
        <f t="shared" si="46"/>
        <v>0</v>
      </c>
      <c r="AG232" s="24">
        <f t="shared" si="47"/>
        <v>0</v>
      </c>
    </row>
    <row r="233" spans="1:33" ht="23.25" thickBot="1" x14ac:dyDescent="0.25">
      <c r="A233" s="29">
        <v>223</v>
      </c>
      <c r="B233" s="37" t="s">
        <v>63</v>
      </c>
      <c r="C233" s="37" t="s">
        <v>64</v>
      </c>
      <c r="D233" s="37" t="s">
        <v>581</v>
      </c>
      <c r="E233" s="37" t="s">
        <v>78</v>
      </c>
      <c r="F233" s="37" t="s">
        <v>51</v>
      </c>
      <c r="G233" s="37" t="s">
        <v>575</v>
      </c>
      <c r="H233" s="37" t="s">
        <v>582</v>
      </c>
      <c r="I233" s="81"/>
      <c r="J233" s="38">
        <v>27</v>
      </c>
      <c r="K233" s="37" t="s">
        <v>48</v>
      </c>
      <c r="L233" s="55">
        <v>2250</v>
      </c>
      <c r="M233" s="75">
        <v>2250</v>
      </c>
      <c r="N233" s="73">
        <v>0</v>
      </c>
      <c r="O233" s="42">
        <v>1</v>
      </c>
      <c r="P233" s="43">
        <v>18</v>
      </c>
      <c r="Q233" s="27">
        <f t="shared" si="40"/>
        <v>0</v>
      </c>
      <c r="R233" s="28">
        <f t="shared" si="41"/>
        <v>0</v>
      </c>
      <c r="S233" s="94">
        <v>0</v>
      </c>
      <c r="T233" s="46">
        <f t="shared" si="50"/>
        <v>0</v>
      </c>
      <c r="U233" s="90">
        <v>0</v>
      </c>
      <c r="V233" s="20">
        <f t="shared" si="42"/>
        <v>0</v>
      </c>
      <c r="W233" s="90">
        <v>0</v>
      </c>
      <c r="X233" s="20">
        <f t="shared" si="43"/>
        <v>0</v>
      </c>
      <c r="Y233" s="90">
        <v>0</v>
      </c>
      <c r="Z233" s="20">
        <f t="shared" si="48"/>
        <v>0</v>
      </c>
      <c r="AA233" s="90">
        <v>0</v>
      </c>
      <c r="AB233" s="22">
        <f t="shared" si="44"/>
        <v>0</v>
      </c>
      <c r="AC233" s="90">
        <v>0</v>
      </c>
      <c r="AD233" s="22">
        <f t="shared" si="45"/>
        <v>0</v>
      </c>
      <c r="AE233" s="20">
        <f t="shared" si="49"/>
        <v>0</v>
      </c>
      <c r="AF233" s="23">
        <f t="shared" si="46"/>
        <v>0</v>
      </c>
      <c r="AG233" s="24">
        <f t="shared" si="47"/>
        <v>0</v>
      </c>
    </row>
    <row r="234" spans="1:33" ht="23.25" thickBot="1" x14ac:dyDescent="0.25">
      <c r="A234" s="29">
        <v>224</v>
      </c>
      <c r="B234" s="37" t="s">
        <v>63</v>
      </c>
      <c r="C234" s="37" t="s">
        <v>64</v>
      </c>
      <c r="D234" s="37" t="s">
        <v>583</v>
      </c>
      <c r="E234" s="37" t="s">
        <v>78</v>
      </c>
      <c r="F234" s="37" t="s">
        <v>51</v>
      </c>
      <c r="G234" s="37" t="s">
        <v>575</v>
      </c>
      <c r="H234" s="37" t="s">
        <v>584</v>
      </c>
      <c r="I234" s="81"/>
      <c r="J234" s="38">
        <v>27</v>
      </c>
      <c r="K234" s="37" t="s">
        <v>48</v>
      </c>
      <c r="L234" s="55">
        <v>6921</v>
      </c>
      <c r="M234" s="75">
        <v>6921</v>
      </c>
      <c r="N234" s="73">
        <v>0</v>
      </c>
      <c r="O234" s="42">
        <v>1</v>
      </c>
      <c r="P234" s="43">
        <v>18</v>
      </c>
      <c r="Q234" s="27">
        <f t="shared" si="40"/>
        <v>0</v>
      </c>
      <c r="R234" s="28">
        <f t="shared" si="41"/>
        <v>0</v>
      </c>
      <c r="S234" s="94">
        <v>0</v>
      </c>
      <c r="T234" s="46">
        <f t="shared" si="50"/>
        <v>0</v>
      </c>
      <c r="U234" s="90">
        <v>0</v>
      </c>
      <c r="V234" s="20">
        <f t="shared" si="42"/>
        <v>0</v>
      </c>
      <c r="W234" s="90">
        <v>0</v>
      </c>
      <c r="X234" s="20">
        <f t="shared" si="43"/>
        <v>0</v>
      </c>
      <c r="Y234" s="90">
        <v>0</v>
      </c>
      <c r="Z234" s="20">
        <f t="shared" si="48"/>
        <v>0</v>
      </c>
      <c r="AA234" s="90">
        <v>0</v>
      </c>
      <c r="AB234" s="22">
        <f t="shared" si="44"/>
        <v>0</v>
      </c>
      <c r="AC234" s="90">
        <v>0</v>
      </c>
      <c r="AD234" s="22">
        <f t="shared" si="45"/>
        <v>0</v>
      </c>
      <c r="AE234" s="20">
        <f t="shared" si="49"/>
        <v>0</v>
      </c>
      <c r="AF234" s="23">
        <f t="shared" si="46"/>
        <v>0</v>
      </c>
      <c r="AG234" s="24">
        <f t="shared" si="47"/>
        <v>0</v>
      </c>
    </row>
    <row r="235" spans="1:33" ht="23.25" thickBot="1" x14ac:dyDescent="0.25">
      <c r="A235" s="29">
        <v>225</v>
      </c>
      <c r="B235" s="37" t="s">
        <v>63</v>
      </c>
      <c r="C235" s="37" t="s">
        <v>64</v>
      </c>
      <c r="D235" s="37" t="s">
        <v>585</v>
      </c>
      <c r="E235" s="37" t="s">
        <v>78</v>
      </c>
      <c r="F235" s="37" t="s">
        <v>51</v>
      </c>
      <c r="G235" s="37" t="s">
        <v>575</v>
      </c>
      <c r="H235" s="37" t="s">
        <v>586</v>
      </c>
      <c r="I235" s="81"/>
      <c r="J235" s="38">
        <v>9</v>
      </c>
      <c r="K235" s="37" t="s">
        <v>48</v>
      </c>
      <c r="L235" s="55">
        <v>3330</v>
      </c>
      <c r="M235" s="75">
        <v>3330</v>
      </c>
      <c r="N235" s="73">
        <v>0</v>
      </c>
      <c r="O235" s="42">
        <v>1</v>
      </c>
      <c r="P235" s="43">
        <v>18</v>
      </c>
      <c r="Q235" s="27">
        <f t="shared" si="40"/>
        <v>0</v>
      </c>
      <c r="R235" s="28">
        <f t="shared" si="41"/>
        <v>0</v>
      </c>
      <c r="S235" s="94">
        <v>0</v>
      </c>
      <c r="T235" s="46">
        <f t="shared" si="50"/>
        <v>0</v>
      </c>
      <c r="U235" s="90">
        <v>0</v>
      </c>
      <c r="V235" s="20">
        <f t="shared" si="42"/>
        <v>0</v>
      </c>
      <c r="W235" s="90">
        <v>0</v>
      </c>
      <c r="X235" s="20">
        <f t="shared" si="43"/>
        <v>0</v>
      </c>
      <c r="Y235" s="90">
        <v>0</v>
      </c>
      <c r="Z235" s="20">
        <f t="shared" si="48"/>
        <v>0</v>
      </c>
      <c r="AA235" s="90">
        <v>0</v>
      </c>
      <c r="AB235" s="22">
        <f t="shared" si="44"/>
        <v>0</v>
      </c>
      <c r="AC235" s="90">
        <v>0</v>
      </c>
      <c r="AD235" s="22">
        <f t="shared" si="45"/>
        <v>0</v>
      </c>
      <c r="AE235" s="20">
        <f t="shared" si="49"/>
        <v>0</v>
      </c>
      <c r="AF235" s="23">
        <f t="shared" si="46"/>
        <v>0</v>
      </c>
      <c r="AG235" s="24">
        <f t="shared" si="47"/>
        <v>0</v>
      </c>
    </row>
    <row r="236" spans="1:33" ht="23.25" thickBot="1" x14ac:dyDescent="0.25">
      <c r="A236" s="29">
        <v>226</v>
      </c>
      <c r="B236" s="37" t="s">
        <v>63</v>
      </c>
      <c r="C236" s="37" t="s">
        <v>64</v>
      </c>
      <c r="D236" s="37" t="s">
        <v>587</v>
      </c>
      <c r="E236" s="37" t="s">
        <v>78</v>
      </c>
      <c r="F236" s="37" t="s">
        <v>572</v>
      </c>
      <c r="G236" s="37" t="s">
        <v>571</v>
      </c>
      <c r="H236" s="37" t="s">
        <v>588</v>
      </c>
      <c r="I236" s="81"/>
      <c r="J236" s="38">
        <v>17</v>
      </c>
      <c r="K236" s="37" t="s">
        <v>48</v>
      </c>
      <c r="L236" s="55">
        <v>7686</v>
      </c>
      <c r="M236" s="75">
        <v>7686</v>
      </c>
      <c r="N236" s="73">
        <v>0</v>
      </c>
      <c r="O236" s="42">
        <v>1</v>
      </c>
      <c r="P236" s="43">
        <v>18</v>
      </c>
      <c r="Q236" s="27">
        <f t="shared" si="40"/>
        <v>0</v>
      </c>
      <c r="R236" s="28">
        <f t="shared" si="41"/>
        <v>0</v>
      </c>
      <c r="S236" s="94">
        <v>0</v>
      </c>
      <c r="T236" s="46">
        <f t="shared" si="50"/>
        <v>0</v>
      </c>
      <c r="U236" s="90">
        <v>0</v>
      </c>
      <c r="V236" s="20">
        <f t="shared" si="42"/>
        <v>0</v>
      </c>
      <c r="W236" s="90">
        <v>0</v>
      </c>
      <c r="X236" s="20">
        <f t="shared" si="43"/>
        <v>0</v>
      </c>
      <c r="Y236" s="90">
        <v>0</v>
      </c>
      <c r="Z236" s="20">
        <f t="shared" si="48"/>
        <v>0</v>
      </c>
      <c r="AA236" s="90">
        <v>0</v>
      </c>
      <c r="AB236" s="22">
        <f t="shared" si="44"/>
        <v>0</v>
      </c>
      <c r="AC236" s="90">
        <v>0</v>
      </c>
      <c r="AD236" s="22">
        <f t="shared" si="45"/>
        <v>0</v>
      </c>
      <c r="AE236" s="20">
        <f t="shared" si="49"/>
        <v>0</v>
      </c>
      <c r="AF236" s="23">
        <f t="shared" si="46"/>
        <v>0</v>
      </c>
      <c r="AG236" s="24">
        <f t="shared" si="47"/>
        <v>0</v>
      </c>
    </row>
    <row r="237" spans="1:33" ht="23.25" thickBot="1" x14ac:dyDescent="0.25">
      <c r="A237" s="29">
        <v>227</v>
      </c>
      <c r="B237" s="37" t="s">
        <v>63</v>
      </c>
      <c r="C237" s="37" t="s">
        <v>64</v>
      </c>
      <c r="D237" s="37" t="s">
        <v>589</v>
      </c>
      <c r="E237" s="37" t="s">
        <v>78</v>
      </c>
      <c r="F237" s="37" t="s">
        <v>590</v>
      </c>
      <c r="G237" s="37" t="s">
        <v>329</v>
      </c>
      <c r="H237" s="37" t="s">
        <v>591</v>
      </c>
      <c r="I237" s="81"/>
      <c r="J237" s="38">
        <v>11</v>
      </c>
      <c r="K237" s="37" t="s">
        <v>48</v>
      </c>
      <c r="L237" s="55">
        <v>2364</v>
      </c>
      <c r="M237" s="75">
        <v>2364</v>
      </c>
      <c r="N237" s="73">
        <v>0</v>
      </c>
      <c r="O237" s="42">
        <v>1</v>
      </c>
      <c r="P237" s="43">
        <v>18</v>
      </c>
      <c r="Q237" s="27">
        <f t="shared" si="40"/>
        <v>0</v>
      </c>
      <c r="R237" s="28">
        <f t="shared" si="41"/>
        <v>0</v>
      </c>
      <c r="S237" s="94">
        <v>0</v>
      </c>
      <c r="T237" s="46">
        <f t="shared" si="50"/>
        <v>0</v>
      </c>
      <c r="U237" s="90">
        <v>0</v>
      </c>
      <c r="V237" s="20">
        <f t="shared" si="42"/>
        <v>0</v>
      </c>
      <c r="W237" s="90">
        <v>0</v>
      </c>
      <c r="X237" s="20">
        <f t="shared" si="43"/>
        <v>0</v>
      </c>
      <c r="Y237" s="90">
        <v>0</v>
      </c>
      <c r="Z237" s="20">
        <f t="shared" si="48"/>
        <v>0</v>
      </c>
      <c r="AA237" s="90">
        <v>0</v>
      </c>
      <c r="AB237" s="22">
        <f t="shared" si="44"/>
        <v>0</v>
      </c>
      <c r="AC237" s="90">
        <v>0</v>
      </c>
      <c r="AD237" s="22">
        <f t="shared" si="45"/>
        <v>0</v>
      </c>
      <c r="AE237" s="20">
        <f t="shared" si="49"/>
        <v>0</v>
      </c>
      <c r="AF237" s="23">
        <f t="shared" si="46"/>
        <v>0</v>
      </c>
      <c r="AG237" s="24">
        <f t="shared" si="47"/>
        <v>0</v>
      </c>
    </row>
    <row r="238" spans="1:33" ht="23.25" thickBot="1" x14ac:dyDescent="0.25">
      <c r="A238" s="29">
        <v>228</v>
      </c>
      <c r="B238" s="37" t="s">
        <v>63</v>
      </c>
      <c r="C238" s="37" t="s">
        <v>64</v>
      </c>
      <c r="D238" s="37" t="s">
        <v>592</v>
      </c>
      <c r="E238" s="37" t="s">
        <v>78</v>
      </c>
      <c r="F238" s="37" t="s">
        <v>572</v>
      </c>
      <c r="G238" s="37" t="s">
        <v>571</v>
      </c>
      <c r="H238" s="37" t="s">
        <v>593</v>
      </c>
      <c r="I238" s="81"/>
      <c r="J238" s="38">
        <v>22</v>
      </c>
      <c r="K238" s="37" t="s">
        <v>48</v>
      </c>
      <c r="L238" s="55">
        <v>4425</v>
      </c>
      <c r="M238" s="75">
        <v>4425</v>
      </c>
      <c r="N238" s="73">
        <v>0</v>
      </c>
      <c r="O238" s="42">
        <v>1</v>
      </c>
      <c r="P238" s="43">
        <v>18</v>
      </c>
      <c r="Q238" s="27">
        <f t="shared" si="40"/>
        <v>0</v>
      </c>
      <c r="R238" s="28">
        <f t="shared" si="41"/>
        <v>0</v>
      </c>
      <c r="S238" s="94">
        <v>0</v>
      </c>
      <c r="T238" s="46">
        <f t="shared" si="50"/>
        <v>0</v>
      </c>
      <c r="U238" s="90">
        <v>0</v>
      </c>
      <c r="V238" s="20">
        <f t="shared" si="42"/>
        <v>0</v>
      </c>
      <c r="W238" s="90">
        <v>0</v>
      </c>
      <c r="X238" s="20">
        <f t="shared" si="43"/>
        <v>0</v>
      </c>
      <c r="Y238" s="90">
        <v>0</v>
      </c>
      <c r="Z238" s="20">
        <f t="shared" si="48"/>
        <v>0</v>
      </c>
      <c r="AA238" s="90">
        <v>0</v>
      </c>
      <c r="AB238" s="22">
        <f t="shared" si="44"/>
        <v>0</v>
      </c>
      <c r="AC238" s="90">
        <v>0</v>
      </c>
      <c r="AD238" s="22">
        <f t="shared" si="45"/>
        <v>0</v>
      </c>
      <c r="AE238" s="20">
        <f t="shared" si="49"/>
        <v>0</v>
      </c>
      <c r="AF238" s="23">
        <f t="shared" si="46"/>
        <v>0</v>
      </c>
      <c r="AG238" s="24">
        <f t="shared" si="47"/>
        <v>0</v>
      </c>
    </row>
    <row r="239" spans="1:33" ht="23.25" thickBot="1" x14ac:dyDescent="0.25">
      <c r="A239" s="29">
        <v>229</v>
      </c>
      <c r="B239" s="37" t="s">
        <v>63</v>
      </c>
      <c r="C239" s="37" t="s">
        <v>64</v>
      </c>
      <c r="D239" s="37" t="s">
        <v>594</v>
      </c>
      <c r="E239" s="37" t="s">
        <v>78</v>
      </c>
      <c r="F239" s="37" t="s">
        <v>51</v>
      </c>
      <c r="G239" s="37" t="s">
        <v>575</v>
      </c>
      <c r="H239" s="37" t="s">
        <v>595</v>
      </c>
      <c r="I239" s="81"/>
      <c r="J239" s="38">
        <v>27</v>
      </c>
      <c r="K239" s="37" t="s">
        <v>48</v>
      </c>
      <c r="L239" s="55">
        <v>1650</v>
      </c>
      <c r="M239" s="75">
        <v>1650</v>
      </c>
      <c r="N239" s="73">
        <v>0</v>
      </c>
      <c r="O239" s="42">
        <v>1</v>
      </c>
      <c r="P239" s="43">
        <v>18</v>
      </c>
      <c r="Q239" s="27">
        <f t="shared" si="40"/>
        <v>0</v>
      </c>
      <c r="R239" s="28">
        <f t="shared" si="41"/>
        <v>0</v>
      </c>
      <c r="S239" s="94">
        <v>0</v>
      </c>
      <c r="T239" s="46">
        <f t="shared" si="50"/>
        <v>0</v>
      </c>
      <c r="U239" s="90">
        <v>0</v>
      </c>
      <c r="V239" s="20">
        <f t="shared" si="42"/>
        <v>0</v>
      </c>
      <c r="W239" s="90">
        <v>0</v>
      </c>
      <c r="X239" s="20">
        <f t="shared" si="43"/>
        <v>0</v>
      </c>
      <c r="Y239" s="90">
        <v>0</v>
      </c>
      <c r="Z239" s="20">
        <f t="shared" si="48"/>
        <v>0</v>
      </c>
      <c r="AA239" s="90">
        <v>0</v>
      </c>
      <c r="AB239" s="22">
        <f t="shared" si="44"/>
        <v>0</v>
      </c>
      <c r="AC239" s="90">
        <v>0</v>
      </c>
      <c r="AD239" s="22">
        <f t="shared" si="45"/>
        <v>0</v>
      </c>
      <c r="AE239" s="20">
        <f t="shared" si="49"/>
        <v>0</v>
      </c>
      <c r="AF239" s="23">
        <f t="shared" si="46"/>
        <v>0</v>
      </c>
      <c r="AG239" s="24">
        <f t="shared" si="47"/>
        <v>0</v>
      </c>
    </row>
    <row r="240" spans="1:33" ht="23.25" thickBot="1" x14ac:dyDescent="0.25">
      <c r="A240" s="29">
        <v>230</v>
      </c>
      <c r="B240" s="37" t="s">
        <v>63</v>
      </c>
      <c r="C240" s="37" t="s">
        <v>64</v>
      </c>
      <c r="D240" s="37" t="s">
        <v>596</v>
      </c>
      <c r="E240" s="37" t="s">
        <v>78</v>
      </c>
      <c r="F240" s="37" t="s">
        <v>51</v>
      </c>
      <c r="G240" s="37" t="s">
        <v>575</v>
      </c>
      <c r="H240" s="37" t="s">
        <v>597</v>
      </c>
      <c r="I240" s="81"/>
      <c r="J240" s="38">
        <v>27</v>
      </c>
      <c r="K240" s="37" t="s">
        <v>48</v>
      </c>
      <c r="L240" s="55">
        <v>7347</v>
      </c>
      <c r="M240" s="75">
        <v>7347</v>
      </c>
      <c r="N240" s="73">
        <v>0</v>
      </c>
      <c r="O240" s="42">
        <v>1</v>
      </c>
      <c r="P240" s="43">
        <v>18</v>
      </c>
      <c r="Q240" s="27">
        <f t="shared" si="40"/>
        <v>0</v>
      </c>
      <c r="R240" s="28">
        <f t="shared" si="41"/>
        <v>0</v>
      </c>
      <c r="S240" s="94">
        <v>0</v>
      </c>
      <c r="T240" s="46">
        <f t="shared" si="50"/>
        <v>0</v>
      </c>
      <c r="U240" s="90">
        <v>0</v>
      </c>
      <c r="V240" s="20">
        <f t="shared" si="42"/>
        <v>0</v>
      </c>
      <c r="W240" s="90">
        <v>0</v>
      </c>
      <c r="X240" s="20">
        <f t="shared" si="43"/>
        <v>0</v>
      </c>
      <c r="Y240" s="90">
        <v>0</v>
      </c>
      <c r="Z240" s="20">
        <f t="shared" si="48"/>
        <v>0</v>
      </c>
      <c r="AA240" s="90">
        <v>0</v>
      </c>
      <c r="AB240" s="22">
        <f t="shared" si="44"/>
        <v>0</v>
      </c>
      <c r="AC240" s="90">
        <v>0</v>
      </c>
      <c r="AD240" s="22">
        <f t="shared" si="45"/>
        <v>0</v>
      </c>
      <c r="AE240" s="20">
        <f t="shared" si="49"/>
        <v>0</v>
      </c>
      <c r="AF240" s="23">
        <f t="shared" si="46"/>
        <v>0</v>
      </c>
      <c r="AG240" s="24">
        <f t="shared" si="47"/>
        <v>0</v>
      </c>
    </row>
    <row r="241" spans="1:33" ht="23.25" thickBot="1" x14ac:dyDescent="0.25">
      <c r="A241" s="29">
        <v>231</v>
      </c>
      <c r="B241" s="37" t="s">
        <v>63</v>
      </c>
      <c r="C241" s="37" t="s">
        <v>64</v>
      </c>
      <c r="D241" s="37" t="s">
        <v>598</v>
      </c>
      <c r="E241" s="37" t="s">
        <v>78</v>
      </c>
      <c r="F241" s="37" t="s">
        <v>51</v>
      </c>
      <c r="G241" s="37" t="s">
        <v>575</v>
      </c>
      <c r="H241" s="37" t="s">
        <v>599</v>
      </c>
      <c r="I241" s="81"/>
      <c r="J241" s="38">
        <v>27</v>
      </c>
      <c r="K241" s="37" t="s">
        <v>48</v>
      </c>
      <c r="L241" s="55">
        <v>2466</v>
      </c>
      <c r="M241" s="75">
        <v>2466</v>
      </c>
      <c r="N241" s="73">
        <v>0</v>
      </c>
      <c r="O241" s="42">
        <v>1</v>
      </c>
      <c r="P241" s="43">
        <v>18</v>
      </c>
      <c r="Q241" s="27">
        <f t="shared" si="40"/>
        <v>0</v>
      </c>
      <c r="R241" s="28">
        <f t="shared" si="41"/>
        <v>0</v>
      </c>
      <c r="S241" s="94">
        <v>0</v>
      </c>
      <c r="T241" s="46">
        <f t="shared" si="50"/>
        <v>0</v>
      </c>
      <c r="U241" s="90">
        <v>0</v>
      </c>
      <c r="V241" s="20">
        <f t="shared" si="42"/>
        <v>0</v>
      </c>
      <c r="W241" s="90">
        <v>0</v>
      </c>
      <c r="X241" s="20">
        <f t="shared" si="43"/>
        <v>0</v>
      </c>
      <c r="Y241" s="90">
        <v>0</v>
      </c>
      <c r="Z241" s="20">
        <f t="shared" si="48"/>
        <v>0</v>
      </c>
      <c r="AA241" s="90">
        <v>0</v>
      </c>
      <c r="AB241" s="22">
        <f t="shared" si="44"/>
        <v>0</v>
      </c>
      <c r="AC241" s="90">
        <v>0</v>
      </c>
      <c r="AD241" s="22">
        <f t="shared" si="45"/>
        <v>0</v>
      </c>
      <c r="AE241" s="20">
        <f t="shared" si="49"/>
        <v>0</v>
      </c>
      <c r="AF241" s="23">
        <f t="shared" si="46"/>
        <v>0</v>
      </c>
      <c r="AG241" s="24">
        <f t="shared" si="47"/>
        <v>0</v>
      </c>
    </row>
    <row r="242" spans="1:33" ht="23.25" thickBot="1" x14ac:dyDescent="0.25">
      <c r="A242" s="29">
        <v>232</v>
      </c>
      <c r="B242" s="37" t="s">
        <v>63</v>
      </c>
      <c r="C242" s="37" t="s">
        <v>64</v>
      </c>
      <c r="D242" s="37" t="s">
        <v>600</v>
      </c>
      <c r="E242" s="37" t="s">
        <v>143</v>
      </c>
      <c r="F242" s="37" t="s">
        <v>51</v>
      </c>
      <c r="G242" s="37" t="s">
        <v>575</v>
      </c>
      <c r="H242" s="37" t="s">
        <v>575</v>
      </c>
      <c r="I242" s="37" t="s">
        <v>601</v>
      </c>
      <c r="J242" s="38">
        <v>11</v>
      </c>
      <c r="K242" s="37" t="s">
        <v>48</v>
      </c>
      <c r="L242" s="55">
        <v>2430</v>
      </c>
      <c r="M242" s="75">
        <v>2430</v>
      </c>
      <c r="N242" s="73">
        <v>0</v>
      </c>
      <c r="O242" s="42">
        <v>1</v>
      </c>
      <c r="P242" s="43">
        <v>18</v>
      </c>
      <c r="Q242" s="27">
        <f t="shared" si="40"/>
        <v>0</v>
      </c>
      <c r="R242" s="28">
        <f t="shared" si="41"/>
        <v>0</v>
      </c>
      <c r="S242" s="94">
        <v>0</v>
      </c>
      <c r="T242" s="46">
        <f t="shared" si="50"/>
        <v>0</v>
      </c>
      <c r="U242" s="90">
        <v>0</v>
      </c>
      <c r="V242" s="20">
        <f t="shared" si="42"/>
        <v>0</v>
      </c>
      <c r="W242" s="90">
        <v>0</v>
      </c>
      <c r="X242" s="20">
        <f t="shared" si="43"/>
        <v>0</v>
      </c>
      <c r="Y242" s="90">
        <v>0</v>
      </c>
      <c r="Z242" s="20">
        <f t="shared" si="48"/>
        <v>0</v>
      </c>
      <c r="AA242" s="90">
        <v>0</v>
      </c>
      <c r="AB242" s="22">
        <f t="shared" si="44"/>
        <v>0</v>
      </c>
      <c r="AC242" s="90">
        <v>0</v>
      </c>
      <c r="AD242" s="22">
        <f t="shared" si="45"/>
        <v>0</v>
      </c>
      <c r="AE242" s="20">
        <f t="shared" si="49"/>
        <v>0</v>
      </c>
      <c r="AF242" s="23">
        <f t="shared" si="46"/>
        <v>0</v>
      </c>
      <c r="AG242" s="24">
        <f t="shared" si="47"/>
        <v>0</v>
      </c>
    </row>
    <row r="243" spans="1:33" ht="23.25" thickBot="1" x14ac:dyDescent="0.25">
      <c r="A243" s="29">
        <v>233</v>
      </c>
      <c r="B243" s="37" t="s">
        <v>63</v>
      </c>
      <c r="C243" s="37" t="s">
        <v>64</v>
      </c>
      <c r="D243" s="37" t="s">
        <v>602</v>
      </c>
      <c r="E243" s="37" t="s">
        <v>73</v>
      </c>
      <c r="F243" s="37" t="s">
        <v>51</v>
      </c>
      <c r="G243" s="37" t="s">
        <v>575</v>
      </c>
      <c r="H243" s="37" t="s">
        <v>575</v>
      </c>
      <c r="I243" s="37" t="s">
        <v>603</v>
      </c>
      <c r="J243" s="38">
        <v>17</v>
      </c>
      <c r="K243" s="37" t="s">
        <v>48</v>
      </c>
      <c r="L243" s="55">
        <v>11583</v>
      </c>
      <c r="M243" s="75">
        <v>11583</v>
      </c>
      <c r="N243" s="73">
        <v>0</v>
      </c>
      <c r="O243" s="42">
        <v>1</v>
      </c>
      <c r="P243" s="43">
        <v>18</v>
      </c>
      <c r="Q243" s="27">
        <f t="shared" si="40"/>
        <v>0</v>
      </c>
      <c r="R243" s="28">
        <f t="shared" si="41"/>
        <v>0</v>
      </c>
      <c r="S243" s="94">
        <v>0</v>
      </c>
      <c r="T243" s="46">
        <f t="shared" si="50"/>
        <v>0</v>
      </c>
      <c r="U243" s="90">
        <v>0</v>
      </c>
      <c r="V243" s="20">
        <f t="shared" si="42"/>
        <v>0</v>
      </c>
      <c r="W243" s="90">
        <v>0</v>
      </c>
      <c r="X243" s="20">
        <f t="shared" si="43"/>
        <v>0</v>
      </c>
      <c r="Y243" s="90">
        <v>0</v>
      </c>
      <c r="Z243" s="20">
        <f t="shared" si="48"/>
        <v>0</v>
      </c>
      <c r="AA243" s="90">
        <v>0</v>
      </c>
      <c r="AB243" s="22">
        <f t="shared" si="44"/>
        <v>0</v>
      </c>
      <c r="AC243" s="90">
        <v>0</v>
      </c>
      <c r="AD243" s="22">
        <f t="shared" si="45"/>
        <v>0</v>
      </c>
      <c r="AE243" s="20">
        <f t="shared" si="49"/>
        <v>0</v>
      </c>
      <c r="AF243" s="23">
        <f t="shared" si="46"/>
        <v>0</v>
      </c>
      <c r="AG243" s="24">
        <f t="shared" si="47"/>
        <v>0</v>
      </c>
    </row>
    <row r="244" spans="1:33" ht="23.25" thickBot="1" x14ac:dyDescent="0.25">
      <c r="A244" s="29">
        <v>234</v>
      </c>
      <c r="B244" s="37" t="s">
        <v>63</v>
      </c>
      <c r="C244" s="37" t="s">
        <v>64</v>
      </c>
      <c r="D244" s="37" t="s">
        <v>604</v>
      </c>
      <c r="E244" s="37" t="s">
        <v>73</v>
      </c>
      <c r="F244" s="37" t="s">
        <v>51</v>
      </c>
      <c r="G244" s="37" t="s">
        <v>575</v>
      </c>
      <c r="H244" s="37" t="s">
        <v>575</v>
      </c>
      <c r="I244" s="37" t="s">
        <v>605</v>
      </c>
      <c r="J244" s="38">
        <v>9</v>
      </c>
      <c r="K244" s="37" t="s">
        <v>48</v>
      </c>
      <c r="L244" s="55">
        <v>6099</v>
      </c>
      <c r="M244" s="75">
        <v>6099</v>
      </c>
      <c r="N244" s="73">
        <v>0</v>
      </c>
      <c r="O244" s="42">
        <v>1</v>
      </c>
      <c r="P244" s="43">
        <v>18</v>
      </c>
      <c r="Q244" s="27">
        <f t="shared" si="40"/>
        <v>0</v>
      </c>
      <c r="R244" s="28">
        <f t="shared" si="41"/>
        <v>0</v>
      </c>
      <c r="S244" s="94">
        <v>0</v>
      </c>
      <c r="T244" s="46">
        <f t="shared" si="50"/>
        <v>0</v>
      </c>
      <c r="U244" s="90">
        <v>0</v>
      </c>
      <c r="V244" s="20">
        <f t="shared" si="42"/>
        <v>0</v>
      </c>
      <c r="W244" s="90">
        <v>0</v>
      </c>
      <c r="X244" s="20">
        <f t="shared" si="43"/>
        <v>0</v>
      </c>
      <c r="Y244" s="90">
        <v>0</v>
      </c>
      <c r="Z244" s="20">
        <f t="shared" si="48"/>
        <v>0</v>
      </c>
      <c r="AA244" s="90">
        <v>0</v>
      </c>
      <c r="AB244" s="22">
        <f t="shared" si="44"/>
        <v>0</v>
      </c>
      <c r="AC244" s="90">
        <v>0</v>
      </c>
      <c r="AD244" s="22">
        <f t="shared" si="45"/>
        <v>0</v>
      </c>
      <c r="AE244" s="20">
        <f t="shared" si="49"/>
        <v>0</v>
      </c>
      <c r="AF244" s="23">
        <f t="shared" si="46"/>
        <v>0</v>
      </c>
      <c r="AG244" s="24">
        <f t="shared" si="47"/>
        <v>0</v>
      </c>
    </row>
    <row r="245" spans="1:33" ht="23.25" thickBot="1" x14ac:dyDescent="0.25">
      <c r="A245" s="29">
        <v>235</v>
      </c>
      <c r="B245" s="37" t="s">
        <v>63</v>
      </c>
      <c r="C245" s="37" t="s">
        <v>64</v>
      </c>
      <c r="D245" s="37" t="s">
        <v>606</v>
      </c>
      <c r="E245" s="37" t="s">
        <v>607</v>
      </c>
      <c r="F245" s="37" t="s">
        <v>51</v>
      </c>
      <c r="G245" s="37" t="s">
        <v>575</v>
      </c>
      <c r="H245" s="37" t="s">
        <v>575</v>
      </c>
      <c r="I245" s="37" t="s">
        <v>608</v>
      </c>
      <c r="J245" s="38">
        <v>4</v>
      </c>
      <c r="K245" s="37" t="s">
        <v>48</v>
      </c>
      <c r="L245" s="55">
        <v>243</v>
      </c>
      <c r="M245" s="75">
        <v>243</v>
      </c>
      <c r="N245" s="73">
        <v>0</v>
      </c>
      <c r="O245" s="42">
        <v>1</v>
      </c>
      <c r="P245" s="43">
        <v>18</v>
      </c>
      <c r="Q245" s="27">
        <f t="shared" si="40"/>
        <v>0</v>
      </c>
      <c r="R245" s="28">
        <f t="shared" si="41"/>
        <v>0</v>
      </c>
      <c r="S245" s="94">
        <v>0</v>
      </c>
      <c r="T245" s="46">
        <f t="shared" si="50"/>
        <v>0</v>
      </c>
      <c r="U245" s="90">
        <v>0</v>
      </c>
      <c r="V245" s="20">
        <f t="shared" si="42"/>
        <v>0</v>
      </c>
      <c r="W245" s="90">
        <v>0</v>
      </c>
      <c r="X245" s="20">
        <f t="shared" si="43"/>
        <v>0</v>
      </c>
      <c r="Y245" s="90">
        <v>0</v>
      </c>
      <c r="Z245" s="20">
        <f t="shared" si="48"/>
        <v>0</v>
      </c>
      <c r="AA245" s="90">
        <v>0</v>
      </c>
      <c r="AB245" s="22">
        <f t="shared" si="44"/>
        <v>0</v>
      </c>
      <c r="AC245" s="90">
        <v>0</v>
      </c>
      <c r="AD245" s="22">
        <f t="shared" si="45"/>
        <v>0</v>
      </c>
      <c r="AE245" s="20">
        <f t="shared" si="49"/>
        <v>0</v>
      </c>
      <c r="AF245" s="23">
        <f t="shared" si="46"/>
        <v>0</v>
      </c>
      <c r="AG245" s="24">
        <f t="shared" si="47"/>
        <v>0</v>
      </c>
    </row>
    <row r="246" spans="1:33" ht="23.25" thickBot="1" x14ac:dyDescent="0.25">
      <c r="A246" s="29">
        <v>236</v>
      </c>
      <c r="B246" s="37" t="s">
        <v>63</v>
      </c>
      <c r="C246" s="37" t="s">
        <v>64</v>
      </c>
      <c r="D246" s="37" t="s">
        <v>609</v>
      </c>
      <c r="E246" s="37" t="s">
        <v>91</v>
      </c>
      <c r="F246" s="37" t="s">
        <v>51</v>
      </c>
      <c r="G246" s="37" t="s">
        <v>575</v>
      </c>
      <c r="H246" s="37" t="s">
        <v>575</v>
      </c>
      <c r="I246" s="37" t="s">
        <v>610</v>
      </c>
      <c r="J246" s="38">
        <v>2</v>
      </c>
      <c r="K246" s="37" t="s">
        <v>48</v>
      </c>
      <c r="L246" s="55">
        <v>30</v>
      </c>
      <c r="M246" s="75">
        <v>30</v>
      </c>
      <c r="N246" s="73">
        <v>0</v>
      </c>
      <c r="O246" s="42">
        <v>1</v>
      </c>
      <c r="P246" s="43">
        <v>18</v>
      </c>
      <c r="Q246" s="27">
        <f t="shared" si="40"/>
        <v>0</v>
      </c>
      <c r="R246" s="28">
        <f t="shared" si="41"/>
        <v>0</v>
      </c>
      <c r="S246" s="94">
        <v>0</v>
      </c>
      <c r="T246" s="46">
        <f t="shared" si="50"/>
        <v>0</v>
      </c>
      <c r="U246" s="90">
        <v>0</v>
      </c>
      <c r="V246" s="20">
        <f t="shared" si="42"/>
        <v>0</v>
      </c>
      <c r="W246" s="90">
        <v>0</v>
      </c>
      <c r="X246" s="20">
        <f t="shared" si="43"/>
        <v>0</v>
      </c>
      <c r="Y246" s="90">
        <v>0</v>
      </c>
      <c r="Z246" s="20">
        <f t="shared" si="48"/>
        <v>0</v>
      </c>
      <c r="AA246" s="90">
        <v>0</v>
      </c>
      <c r="AB246" s="22">
        <f t="shared" si="44"/>
        <v>0</v>
      </c>
      <c r="AC246" s="90">
        <v>0</v>
      </c>
      <c r="AD246" s="22">
        <f t="shared" si="45"/>
        <v>0</v>
      </c>
      <c r="AE246" s="20">
        <f t="shared" si="49"/>
        <v>0</v>
      </c>
      <c r="AF246" s="23">
        <f t="shared" si="46"/>
        <v>0</v>
      </c>
      <c r="AG246" s="24">
        <f t="shared" si="47"/>
        <v>0</v>
      </c>
    </row>
    <row r="247" spans="1:33" ht="23.25" thickBot="1" x14ac:dyDescent="0.25">
      <c r="A247" s="29">
        <v>237</v>
      </c>
      <c r="B247" s="37" t="s">
        <v>63</v>
      </c>
      <c r="C247" s="37" t="s">
        <v>64</v>
      </c>
      <c r="D247" s="37" t="s">
        <v>611</v>
      </c>
      <c r="E247" s="37" t="s">
        <v>612</v>
      </c>
      <c r="F247" s="37" t="s">
        <v>51</v>
      </c>
      <c r="G247" s="37" t="s">
        <v>575</v>
      </c>
      <c r="H247" s="37" t="s">
        <v>575</v>
      </c>
      <c r="I247" s="37" t="s">
        <v>613</v>
      </c>
      <c r="J247" s="38">
        <v>2</v>
      </c>
      <c r="K247" s="37" t="s">
        <v>48</v>
      </c>
      <c r="L247" s="55">
        <v>3</v>
      </c>
      <c r="M247" s="75">
        <v>3</v>
      </c>
      <c r="N247" s="73">
        <v>0</v>
      </c>
      <c r="O247" s="42">
        <v>1</v>
      </c>
      <c r="P247" s="43">
        <v>18</v>
      </c>
      <c r="Q247" s="27">
        <f t="shared" si="40"/>
        <v>0</v>
      </c>
      <c r="R247" s="28">
        <f t="shared" si="41"/>
        <v>0</v>
      </c>
      <c r="S247" s="94">
        <v>0</v>
      </c>
      <c r="T247" s="46">
        <f t="shared" si="50"/>
        <v>0</v>
      </c>
      <c r="U247" s="90">
        <v>0</v>
      </c>
      <c r="V247" s="20">
        <f t="shared" si="42"/>
        <v>0</v>
      </c>
      <c r="W247" s="90">
        <v>0</v>
      </c>
      <c r="X247" s="20">
        <f t="shared" si="43"/>
        <v>0</v>
      </c>
      <c r="Y247" s="90">
        <v>0</v>
      </c>
      <c r="Z247" s="20">
        <f t="shared" si="48"/>
        <v>0</v>
      </c>
      <c r="AA247" s="90">
        <v>0</v>
      </c>
      <c r="AB247" s="22">
        <f t="shared" si="44"/>
        <v>0</v>
      </c>
      <c r="AC247" s="90">
        <v>0</v>
      </c>
      <c r="AD247" s="22">
        <f t="shared" si="45"/>
        <v>0</v>
      </c>
      <c r="AE247" s="20">
        <f t="shared" si="49"/>
        <v>0</v>
      </c>
      <c r="AF247" s="23">
        <f t="shared" si="46"/>
        <v>0</v>
      </c>
      <c r="AG247" s="24">
        <f t="shared" si="47"/>
        <v>0</v>
      </c>
    </row>
    <row r="248" spans="1:33" ht="23.25" thickBot="1" x14ac:dyDescent="0.25">
      <c r="A248" s="29">
        <v>238</v>
      </c>
      <c r="B248" s="37" t="s">
        <v>63</v>
      </c>
      <c r="C248" s="37" t="s">
        <v>64</v>
      </c>
      <c r="D248" s="37" t="s">
        <v>614</v>
      </c>
      <c r="E248" s="37" t="s">
        <v>290</v>
      </c>
      <c r="F248" s="37" t="s">
        <v>51</v>
      </c>
      <c r="G248" s="37" t="s">
        <v>575</v>
      </c>
      <c r="H248" s="37" t="s">
        <v>575</v>
      </c>
      <c r="I248" s="37" t="s">
        <v>615</v>
      </c>
      <c r="J248" s="38">
        <v>2</v>
      </c>
      <c r="K248" s="37" t="s">
        <v>48</v>
      </c>
      <c r="L248" s="55">
        <v>30</v>
      </c>
      <c r="M248" s="75">
        <v>30</v>
      </c>
      <c r="N248" s="73">
        <v>0</v>
      </c>
      <c r="O248" s="42">
        <v>1</v>
      </c>
      <c r="P248" s="43">
        <v>18</v>
      </c>
      <c r="Q248" s="27">
        <f t="shared" si="40"/>
        <v>0</v>
      </c>
      <c r="R248" s="28">
        <f t="shared" si="41"/>
        <v>0</v>
      </c>
      <c r="S248" s="94">
        <v>0</v>
      </c>
      <c r="T248" s="46">
        <f t="shared" si="50"/>
        <v>0</v>
      </c>
      <c r="U248" s="90">
        <v>0</v>
      </c>
      <c r="V248" s="20">
        <f t="shared" si="42"/>
        <v>0</v>
      </c>
      <c r="W248" s="90">
        <v>0</v>
      </c>
      <c r="X248" s="20">
        <f t="shared" si="43"/>
        <v>0</v>
      </c>
      <c r="Y248" s="90">
        <v>0</v>
      </c>
      <c r="Z248" s="20">
        <f t="shared" si="48"/>
        <v>0</v>
      </c>
      <c r="AA248" s="90">
        <v>0</v>
      </c>
      <c r="AB248" s="22">
        <f t="shared" si="44"/>
        <v>0</v>
      </c>
      <c r="AC248" s="90">
        <v>0</v>
      </c>
      <c r="AD248" s="22">
        <f t="shared" si="45"/>
        <v>0</v>
      </c>
      <c r="AE248" s="20">
        <f t="shared" si="49"/>
        <v>0</v>
      </c>
      <c r="AF248" s="23">
        <f t="shared" si="46"/>
        <v>0</v>
      </c>
      <c r="AG248" s="24">
        <f t="shared" si="47"/>
        <v>0</v>
      </c>
    </row>
    <row r="249" spans="1:33" ht="23.25" thickBot="1" x14ac:dyDescent="0.25">
      <c r="A249" s="29">
        <v>239</v>
      </c>
      <c r="B249" s="37" t="s">
        <v>63</v>
      </c>
      <c r="C249" s="37" t="s">
        <v>64</v>
      </c>
      <c r="D249" s="37" t="s">
        <v>616</v>
      </c>
      <c r="E249" s="37" t="s">
        <v>246</v>
      </c>
      <c r="F249" s="37" t="s">
        <v>51</v>
      </c>
      <c r="G249" s="37" t="s">
        <v>575</v>
      </c>
      <c r="H249" s="37" t="s">
        <v>575</v>
      </c>
      <c r="I249" s="37" t="s">
        <v>617</v>
      </c>
      <c r="J249" s="38">
        <v>2</v>
      </c>
      <c r="K249" s="37" t="s">
        <v>48</v>
      </c>
      <c r="L249" s="55">
        <v>180</v>
      </c>
      <c r="M249" s="75">
        <v>180</v>
      </c>
      <c r="N249" s="73">
        <v>0</v>
      </c>
      <c r="O249" s="42">
        <v>1</v>
      </c>
      <c r="P249" s="43">
        <v>18</v>
      </c>
      <c r="Q249" s="27">
        <f t="shared" si="40"/>
        <v>0</v>
      </c>
      <c r="R249" s="28">
        <f t="shared" si="41"/>
        <v>0</v>
      </c>
      <c r="S249" s="94">
        <v>0</v>
      </c>
      <c r="T249" s="46">
        <f t="shared" si="50"/>
        <v>0</v>
      </c>
      <c r="U249" s="90">
        <v>0</v>
      </c>
      <c r="V249" s="20">
        <f t="shared" si="42"/>
        <v>0</v>
      </c>
      <c r="W249" s="90">
        <v>0</v>
      </c>
      <c r="X249" s="20">
        <f t="shared" si="43"/>
        <v>0</v>
      </c>
      <c r="Y249" s="90">
        <v>0</v>
      </c>
      <c r="Z249" s="20">
        <f t="shared" si="48"/>
        <v>0</v>
      </c>
      <c r="AA249" s="90">
        <v>0</v>
      </c>
      <c r="AB249" s="22">
        <f t="shared" si="44"/>
        <v>0</v>
      </c>
      <c r="AC249" s="90">
        <v>0</v>
      </c>
      <c r="AD249" s="22">
        <f t="shared" si="45"/>
        <v>0</v>
      </c>
      <c r="AE249" s="20">
        <f t="shared" si="49"/>
        <v>0</v>
      </c>
      <c r="AF249" s="23">
        <f t="shared" si="46"/>
        <v>0</v>
      </c>
      <c r="AG249" s="24">
        <f t="shared" si="47"/>
        <v>0</v>
      </c>
    </row>
    <row r="250" spans="1:33" ht="23.25" thickBot="1" x14ac:dyDescent="0.25">
      <c r="A250" s="29">
        <v>240</v>
      </c>
      <c r="B250" s="37" t="s">
        <v>63</v>
      </c>
      <c r="C250" s="37" t="s">
        <v>64</v>
      </c>
      <c r="D250" s="37" t="s">
        <v>618</v>
      </c>
      <c r="E250" s="37" t="s">
        <v>249</v>
      </c>
      <c r="F250" s="37" t="s">
        <v>51</v>
      </c>
      <c r="G250" s="37" t="s">
        <v>575</v>
      </c>
      <c r="H250" s="37" t="s">
        <v>575</v>
      </c>
      <c r="I250" s="37" t="s">
        <v>619</v>
      </c>
      <c r="J250" s="38">
        <v>2</v>
      </c>
      <c r="K250" s="37" t="s">
        <v>48</v>
      </c>
      <c r="L250" s="55">
        <v>0</v>
      </c>
      <c r="M250" s="75">
        <v>0</v>
      </c>
      <c r="N250" s="73">
        <v>0</v>
      </c>
      <c r="O250" s="42">
        <v>1</v>
      </c>
      <c r="P250" s="43">
        <v>18</v>
      </c>
      <c r="Q250" s="27">
        <f t="shared" si="40"/>
        <v>0</v>
      </c>
      <c r="R250" s="28">
        <f t="shared" si="41"/>
        <v>0</v>
      </c>
      <c r="S250" s="94">
        <v>0</v>
      </c>
      <c r="T250" s="46">
        <f t="shared" si="50"/>
        <v>0</v>
      </c>
      <c r="U250" s="90">
        <v>0</v>
      </c>
      <c r="V250" s="20">
        <f t="shared" si="42"/>
        <v>0</v>
      </c>
      <c r="W250" s="90">
        <v>0</v>
      </c>
      <c r="X250" s="20">
        <f t="shared" si="43"/>
        <v>0</v>
      </c>
      <c r="Y250" s="90">
        <v>0</v>
      </c>
      <c r="Z250" s="20">
        <f t="shared" si="48"/>
        <v>0</v>
      </c>
      <c r="AA250" s="90">
        <v>0</v>
      </c>
      <c r="AB250" s="22">
        <f t="shared" si="44"/>
        <v>0</v>
      </c>
      <c r="AC250" s="90">
        <v>0</v>
      </c>
      <c r="AD250" s="22">
        <f t="shared" si="45"/>
        <v>0</v>
      </c>
      <c r="AE250" s="20">
        <f t="shared" si="49"/>
        <v>0</v>
      </c>
      <c r="AF250" s="23">
        <f t="shared" si="46"/>
        <v>0</v>
      </c>
      <c r="AG250" s="24">
        <f t="shared" si="47"/>
        <v>0</v>
      </c>
    </row>
    <row r="251" spans="1:33" ht="23.25" thickBot="1" x14ac:dyDescent="0.25">
      <c r="A251" s="29">
        <v>241</v>
      </c>
      <c r="B251" s="37" t="s">
        <v>63</v>
      </c>
      <c r="C251" s="37" t="s">
        <v>64</v>
      </c>
      <c r="D251" s="37" t="s">
        <v>620</v>
      </c>
      <c r="E251" s="37" t="s">
        <v>252</v>
      </c>
      <c r="F251" s="37" t="s">
        <v>51</v>
      </c>
      <c r="G251" s="37" t="s">
        <v>575</v>
      </c>
      <c r="H251" s="37" t="s">
        <v>575</v>
      </c>
      <c r="I251" s="37" t="s">
        <v>621</v>
      </c>
      <c r="J251" s="38">
        <v>2</v>
      </c>
      <c r="K251" s="37" t="s">
        <v>48</v>
      </c>
      <c r="L251" s="55">
        <v>1.5</v>
      </c>
      <c r="M251" s="75">
        <v>1.5</v>
      </c>
      <c r="N251" s="73">
        <v>0</v>
      </c>
      <c r="O251" s="42">
        <v>1</v>
      </c>
      <c r="P251" s="43">
        <v>18</v>
      </c>
      <c r="Q251" s="27">
        <f t="shared" si="40"/>
        <v>0</v>
      </c>
      <c r="R251" s="28">
        <f t="shared" si="41"/>
        <v>0</v>
      </c>
      <c r="S251" s="94">
        <v>0</v>
      </c>
      <c r="T251" s="46">
        <f t="shared" si="50"/>
        <v>0</v>
      </c>
      <c r="U251" s="90">
        <v>0</v>
      </c>
      <c r="V251" s="20">
        <f t="shared" si="42"/>
        <v>0</v>
      </c>
      <c r="W251" s="90">
        <v>0</v>
      </c>
      <c r="X251" s="20">
        <f t="shared" si="43"/>
        <v>0</v>
      </c>
      <c r="Y251" s="90">
        <v>0</v>
      </c>
      <c r="Z251" s="20">
        <f t="shared" si="48"/>
        <v>0</v>
      </c>
      <c r="AA251" s="90">
        <v>0</v>
      </c>
      <c r="AB251" s="22">
        <f t="shared" si="44"/>
        <v>0</v>
      </c>
      <c r="AC251" s="90">
        <v>0</v>
      </c>
      <c r="AD251" s="22">
        <f t="shared" si="45"/>
        <v>0</v>
      </c>
      <c r="AE251" s="20">
        <f t="shared" si="49"/>
        <v>0</v>
      </c>
      <c r="AF251" s="23">
        <f t="shared" si="46"/>
        <v>0</v>
      </c>
      <c r="AG251" s="24">
        <f t="shared" si="47"/>
        <v>0</v>
      </c>
    </row>
    <row r="252" spans="1:33" ht="23.25" thickBot="1" x14ac:dyDescent="0.25">
      <c r="A252" s="29">
        <v>242</v>
      </c>
      <c r="B252" s="37" t="s">
        <v>63</v>
      </c>
      <c r="C252" s="37" t="s">
        <v>64</v>
      </c>
      <c r="D252" s="37" t="s">
        <v>622</v>
      </c>
      <c r="E252" s="37" t="s">
        <v>623</v>
      </c>
      <c r="F252" s="37" t="s">
        <v>51</v>
      </c>
      <c r="G252" s="37" t="s">
        <v>575</v>
      </c>
      <c r="H252" s="37" t="s">
        <v>575</v>
      </c>
      <c r="I252" s="37" t="s">
        <v>624</v>
      </c>
      <c r="J252" s="38">
        <v>9</v>
      </c>
      <c r="K252" s="37" t="s">
        <v>48</v>
      </c>
      <c r="L252" s="55">
        <v>90</v>
      </c>
      <c r="M252" s="75">
        <v>90</v>
      </c>
      <c r="N252" s="73">
        <v>0</v>
      </c>
      <c r="O252" s="42">
        <v>1</v>
      </c>
      <c r="P252" s="43">
        <v>18</v>
      </c>
      <c r="Q252" s="27">
        <f t="shared" si="40"/>
        <v>0</v>
      </c>
      <c r="R252" s="28">
        <f t="shared" si="41"/>
        <v>0</v>
      </c>
      <c r="S252" s="94">
        <v>0</v>
      </c>
      <c r="T252" s="46">
        <f t="shared" si="50"/>
        <v>0</v>
      </c>
      <c r="U252" s="90">
        <v>0</v>
      </c>
      <c r="V252" s="20">
        <f t="shared" si="42"/>
        <v>0</v>
      </c>
      <c r="W252" s="90">
        <v>0</v>
      </c>
      <c r="X252" s="20">
        <f t="shared" si="43"/>
        <v>0</v>
      </c>
      <c r="Y252" s="90">
        <v>0</v>
      </c>
      <c r="Z252" s="20">
        <f t="shared" si="48"/>
        <v>0</v>
      </c>
      <c r="AA252" s="90">
        <v>0</v>
      </c>
      <c r="AB252" s="22">
        <f t="shared" si="44"/>
        <v>0</v>
      </c>
      <c r="AC252" s="90">
        <v>0</v>
      </c>
      <c r="AD252" s="22">
        <f t="shared" si="45"/>
        <v>0</v>
      </c>
      <c r="AE252" s="20">
        <f t="shared" si="49"/>
        <v>0</v>
      </c>
      <c r="AF252" s="23">
        <f t="shared" si="46"/>
        <v>0</v>
      </c>
      <c r="AG252" s="24">
        <f t="shared" si="47"/>
        <v>0</v>
      </c>
    </row>
    <row r="253" spans="1:33" ht="23.25" thickBot="1" x14ac:dyDescent="0.25">
      <c r="A253" s="29">
        <v>243</v>
      </c>
      <c r="B253" s="37" t="s">
        <v>63</v>
      </c>
      <c r="C253" s="37" t="s">
        <v>64</v>
      </c>
      <c r="D253" s="37" t="s">
        <v>625</v>
      </c>
      <c r="E253" s="37" t="s">
        <v>255</v>
      </c>
      <c r="F253" s="37" t="s">
        <v>51</v>
      </c>
      <c r="G253" s="37" t="s">
        <v>575</v>
      </c>
      <c r="H253" s="37" t="s">
        <v>575</v>
      </c>
      <c r="I253" s="37" t="s">
        <v>626</v>
      </c>
      <c r="J253" s="38">
        <v>2</v>
      </c>
      <c r="K253" s="37" t="s">
        <v>48</v>
      </c>
      <c r="L253" s="55">
        <v>15</v>
      </c>
      <c r="M253" s="75">
        <v>15</v>
      </c>
      <c r="N253" s="73">
        <v>0</v>
      </c>
      <c r="O253" s="42">
        <v>1</v>
      </c>
      <c r="P253" s="43">
        <v>18</v>
      </c>
      <c r="Q253" s="27">
        <f t="shared" si="40"/>
        <v>0</v>
      </c>
      <c r="R253" s="28">
        <f t="shared" si="41"/>
        <v>0</v>
      </c>
      <c r="S253" s="94">
        <v>0</v>
      </c>
      <c r="T253" s="46">
        <f t="shared" si="50"/>
        <v>0</v>
      </c>
      <c r="U253" s="90">
        <v>0</v>
      </c>
      <c r="V253" s="20">
        <f t="shared" si="42"/>
        <v>0</v>
      </c>
      <c r="W253" s="90">
        <v>0</v>
      </c>
      <c r="X253" s="20">
        <f t="shared" si="43"/>
        <v>0</v>
      </c>
      <c r="Y253" s="90">
        <v>0</v>
      </c>
      <c r="Z253" s="20">
        <f t="shared" si="48"/>
        <v>0</v>
      </c>
      <c r="AA253" s="90">
        <v>0</v>
      </c>
      <c r="AB253" s="22">
        <f t="shared" si="44"/>
        <v>0</v>
      </c>
      <c r="AC253" s="90">
        <v>0</v>
      </c>
      <c r="AD253" s="22">
        <f t="shared" si="45"/>
        <v>0</v>
      </c>
      <c r="AE253" s="20">
        <f t="shared" si="49"/>
        <v>0</v>
      </c>
      <c r="AF253" s="23">
        <f t="shared" si="46"/>
        <v>0</v>
      </c>
      <c r="AG253" s="24">
        <f t="shared" si="47"/>
        <v>0</v>
      </c>
    </row>
    <row r="254" spans="1:33" ht="34.5" thickBot="1" x14ac:dyDescent="0.25">
      <c r="A254" s="29">
        <v>244</v>
      </c>
      <c r="B254" s="37" t="s">
        <v>63</v>
      </c>
      <c r="C254" s="37" t="s">
        <v>64</v>
      </c>
      <c r="D254" s="37" t="s">
        <v>627</v>
      </c>
      <c r="E254" s="37" t="s">
        <v>628</v>
      </c>
      <c r="F254" s="37" t="s">
        <v>51</v>
      </c>
      <c r="G254" s="37" t="s">
        <v>575</v>
      </c>
      <c r="H254" s="37" t="s">
        <v>575</v>
      </c>
      <c r="I254" s="37" t="s">
        <v>629</v>
      </c>
      <c r="J254" s="38">
        <v>4</v>
      </c>
      <c r="K254" s="37" t="s">
        <v>48</v>
      </c>
      <c r="L254" s="55">
        <v>3</v>
      </c>
      <c r="M254" s="75">
        <v>3</v>
      </c>
      <c r="N254" s="73">
        <v>0</v>
      </c>
      <c r="O254" s="42">
        <v>1</v>
      </c>
      <c r="P254" s="43">
        <v>18</v>
      </c>
      <c r="Q254" s="27">
        <f t="shared" si="40"/>
        <v>0</v>
      </c>
      <c r="R254" s="28">
        <f t="shared" si="41"/>
        <v>0</v>
      </c>
      <c r="S254" s="94">
        <v>0</v>
      </c>
      <c r="T254" s="46">
        <f t="shared" si="50"/>
        <v>0</v>
      </c>
      <c r="U254" s="90">
        <v>0</v>
      </c>
      <c r="V254" s="20">
        <f t="shared" si="42"/>
        <v>0</v>
      </c>
      <c r="W254" s="90">
        <v>0</v>
      </c>
      <c r="X254" s="20">
        <f t="shared" si="43"/>
        <v>0</v>
      </c>
      <c r="Y254" s="90">
        <v>0</v>
      </c>
      <c r="Z254" s="20">
        <f t="shared" si="48"/>
        <v>0</v>
      </c>
      <c r="AA254" s="90">
        <v>0</v>
      </c>
      <c r="AB254" s="22">
        <f t="shared" si="44"/>
        <v>0</v>
      </c>
      <c r="AC254" s="90">
        <v>0</v>
      </c>
      <c r="AD254" s="22">
        <f t="shared" si="45"/>
        <v>0</v>
      </c>
      <c r="AE254" s="20">
        <f t="shared" si="49"/>
        <v>0</v>
      </c>
      <c r="AF254" s="23">
        <f t="shared" si="46"/>
        <v>0</v>
      </c>
      <c r="AG254" s="24">
        <f t="shared" si="47"/>
        <v>0</v>
      </c>
    </row>
    <row r="255" spans="1:33" ht="23.25" thickBot="1" x14ac:dyDescent="0.25">
      <c r="A255" s="29">
        <v>245</v>
      </c>
      <c r="B255" s="37" t="s">
        <v>63</v>
      </c>
      <c r="C255" s="37" t="s">
        <v>64</v>
      </c>
      <c r="D255" s="37" t="s">
        <v>630</v>
      </c>
      <c r="E255" s="37" t="s">
        <v>631</v>
      </c>
      <c r="F255" s="37" t="s">
        <v>51</v>
      </c>
      <c r="G255" s="37" t="s">
        <v>575</v>
      </c>
      <c r="H255" s="37" t="s">
        <v>575</v>
      </c>
      <c r="I255" s="37" t="s">
        <v>632</v>
      </c>
      <c r="J255" s="38">
        <v>2</v>
      </c>
      <c r="K255" s="37" t="s">
        <v>48</v>
      </c>
      <c r="L255" s="55">
        <v>3</v>
      </c>
      <c r="M255" s="75">
        <v>3</v>
      </c>
      <c r="N255" s="73">
        <v>0</v>
      </c>
      <c r="O255" s="42">
        <v>1</v>
      </c>
      <c r="P255" s="43">
        <v>18</v>
      </c>
      <c r="Q255" s="27">
        <f t="shared" si="40"/>
        <v>0</v>
      </c>
      <c r="R255" s="28">
        <f t="shared" si="41"/>
        <v>0</v>
      </c>
      <c r="S255" s="94">
        <v>0</v>
      </c>
      <c r="T255" s="46">
        <f t="shared" si="50"/>
        <v>0</v>
      </c>
      <c r="U255" s="90">
        <v>0</v>
      </c>
      <c r="V255" s="20">
        <f t="shared" si="42"/>
        <v>0</v>
      </c>
      <c r="W255" s="90">
        <v>0</v>
      </c>
      <c r="X255" s="20">
        <f t="shared" si="43"/>
        <v>0</v>
      </c>
      <c r="Y255" s="90">
        <v>0</v>
      </c>
      <c r="Z255" s="20">
        <f t="shared" si="48"/>
        <v>0</v>
      </c>
      <c r="AA255" s="90">
        <v>0</v>
      </c>
      <c r="AB255" s="22">
        <f t="shared" si="44"/>
        <v>0</v>
      </c>
      <c r="AC255" s="90">
        <v>0</v>
      </c>
      <c r="AD255" s="22">
        <f t="shared" si="45"/>
        <v>0</v>
      </c>
      <c r="AE255" s="20">
        <f t="shared" si="49"/>
        <v>0</v>
      </c>
      <c r="AF255" s="23">
        <f t="shared" si="46"/>
        <v>0</v>
      </c>
      <c r="AG255" s="24">
        <f t="shared" si="47"/>
        <v>0</v>
      </c>
    </row>
    <row r="256" spans="1:33" ht="23.25" thickBot="1" x14ac:dyDescent="0.25">
      <c r="A256" s="29">
        <v>246</v>
      </c>
      <c r="B256" s="37" t="s">
        <v>63</v>
      </c>
      <c r="C256" s="37" t="s">
        <v>64</v>
      </c>
      <c r="D256" s="37" t="s">
        <v>633</v>
      </c>
      <c r="E256" s="37" t="s">
        <v>634</v>
      </c>
      <c r="F256" s="37" t="s">
        <v>51</v>
      </c>
      <c r="G256" s="37" t="s">
        <v>575</v>
      </c>
      <c r="H256" s="37" t="s">
        <v>575</v>
      </c>
      <c r="I256" s="37" t="s">
        <v>635</v>
      </c>
      <c r="J256" s="38">
        <v>2</v>
      </c>
      <c r="K256" s="37" t="s">
        <v>48</v>
      </c>
      <c r="L256" s="55">
        <v>18</v>
      </c>
      <c r="M256" s="75">
        <v>18</v>
      </c>
      <c r="N256" s="73">
        <v>0</v>
      </c>
      <c r="O256" s="42">
        <v>1</v>
      </c>
      <c r="P256" s="43">
        <v>18</v>
      </c>
      <c r="Q256" s="27">
        <f t="shared" si="40"/>
        <v>0</v>
      </c>
      <c r="R256" s="28">
        <f t="shared" si="41"/>
        <v>0</v>
      </c>
      <c r="S256" s="94">
        <v>0</v>
      </c>
      <c r="T256" s="46">
        <f t="shared" si="50"/>
        <v>0</v>
      </c>
      <c r="U256" s="90">
        <v>0</v>
      </c>
      <c r="V256" s="20">
        <f t="shared" si="42"/>
        <v>0</v>
      </c>
      <c r="W256" s="90">
        <v>0</v>
      </c>
      <c r="X256" s="20">
        <f t="shared" si="43"/>
        <v>0</v>
      </c>
      <c r="Y256" s="90">
        <v>0</v>
      </c>
      <c r="Z256" s="20">
        <f t="shared" si="48"/>
        <v>0</v>
      </c>
      <c r="AA256" s="90">
        <v>0</v>
      </c>
      <c r="AB256" s="22">
        <f t="shared" si="44"/>
        <v>0</v>
      </c>
      <c r="AC256" s="90">
        <v>0</v>
      </c>
      <c r="AD256" s="22">
        <f t="shared" si="45"/>
        <v>0</v>
      </c>
      <c r="AE256" s="20">
        <f t="shared" si="49"/>
        <v>0</v>
      </c>
      <c r="AF256" s="23">
        <f t="shared" si="46"/>
        <v>0</v>
      </c>
      <c r="AG256" s="24">
        <f t="shared" si="47"/>
        <v>0</v>
      </c>
    </row>
    <row r="257" spans="1:33" ht="23.25" thickBot="1" x14ac:dyDescent="0.25">
      <c r="A257" s="29">
        <v>247</v>
      </c>
      <c r="B257" s="37" t="s">
        <v>63</v>
      </c>
      <c r="C257" s="37" t="s">
        <v>64</v>
      </c>
      <c r="D257" s="37" t="s">
        <v>636</v>
      </c>
      <c r="E257" s="37" t="s">
        <v>637</v>
      </c>
      <c r="F257" s="37" t="s">
        <v>51</v>
      </c>
      <c r="G257" s="37" t="s">
        <v>575</v>
      </c>
      <c r="H257" s="37" t="s">
        <v>575</v>
      </c>
      <c r="I257" s="37" t="s">
        <v>638</v>
      </c>
      <c r="J257" s="38">
        <v>2</v>
      </c>
      <c r="K257" s="37" t="s">
        <v>48</v>
      </c>
      <c r="L257" s="55">
        <v>144</v>
      </c>
      <c r="M257" s="75">
        <v>144</v>
      </c>
      <c r="N257" s="73">
        <v>0</v>
      </c>
      <c r="O257" s="42">
        <v>1</v>
      </c>
      <c r="P257" s="43">
        <v>18</v>
      </c>
      <c r="Q257" s="27">
        <f t="shared" si="40"/>
        <v>0</v>
      </c>
      <c r="R257" s="28">
        <f t="shared" si="41"/>
        <v>0</v>
      </c>
      <c r="S257" s="94">
        <v>0</v>
      </c>
      <c r="T257" s="46">
        <f t="shared" si="50"/>
        <v>0</v>
      </c>
      <c r="U257" s="90">
        <v>0</v>
      </c>
      <c r="V257" s="20">
        <f t="shared" si="42"/>
        <v>0</v>
      </c>
      <c r="W257" s="90">
        <v>0</v>
      </c>
      <c r="X257" s="20">
        <f t="shared" si="43"/>
        <v>0</v>
      </c>
      <c r="Y257" s="90">
        <v>0</v>
      </c>
      <c r="Z257" s="20">
        <f t="shared" si="48"/>
        <v>0</v>
      </c>
      <c r="AA257" s="90">
        <v>0</v>
      </c>
      <c r="AB257" s="22">
        <f t="shared" si="44"/>
        <v>0</v>
      </c>
      <c r="AC257" s="90">
        <v>0</v>
      </c>
      <c r="AD257" s="22">
        <f t="shared" si="45"/>
        <v>0</v>
      </c>
      <c r="AE257" s="20">
        <f t="shared" si="49"/>
        <v>0</v>
      </c>
      <c r="AF257" s="23">
        <f t="shared" si="46"/>
        <v>0</v>
      </c>
      <c r="AG257" s="24">
        <f t="shared" si="47"/>
        <v>0</v>
      </c>
    </row>
    <row r="258" spans="1:33" ht="23.25" thickBot="1" x14ac:dyDescent="0.25">
      <c r="A258" s="29">
        <v>248</v>
      </c>
      <c r="B258" s="37" t="s">
        <v>63</v>
      </c>
      <c r="C258" s="37" t="s">
        <v>64</v>
      </c>
      <c r="D258" s="37" t="s">
        <v>639</v>
      </c>
      <c r="E258" s="37" t="s">
        <v>640</v>
      </c>
      <c r="F258" s="37" t="s">
        <v>51</v>
      </c>
      <c r="G258" s="37" t="s">
        <v>575</v>
      </c>
      <c r="H258" s="37" t="s">
        <v>575</v>
      </c>
      <c r="I258" s="37" t="s">
        <v>641</v>
      </c>
      <c r="J258" s="38">
        <v>2</v>
      </c>
      <c r="K258" s="37" t="s">
        <v>48</v>
      </c>
      <c r="L258" s="55">
        <v>60</v>
      </c>
      <c r="M258" s="75">
        <v>60</v>
      </c>
      <c r="N258" s="73">
        <v>0</v>
      </c>
      <c r="O258" s="42">
        <v>1</v>
      </c>
      <c r="P258" s="43">
        <v>18</v>
      </c>
      <c r="Q258" s="27">
        <f t="shared" si="40"/>
        <v>0</v>
      </c>
      <c r="R258" s="28">
        <f t="shared" si="41"/>
        <v>0</v>
      </c>
      <c r="S258" s="94">
        <v>0</v>
      </c>
      <c r="T258" s="46">
        <f t="shared" si="50"/>
        <v>0</v>
      </c>
      <c r="U258" s="90">
        <v>0</v>
      </c>
      <c r="V258" s="20">
        <f t="shared" si="42"/>
        <v>0</v>
      </c>
      <c r="W258" s="90">
        <v>0</v>
      </c>
      <c r="X258" s="20">
        <f t="shared" si="43"/>
        <v>0</v>
      </c>
      <c r="Y258" s="90">
        <v>0</v>
      </c>
      <c r="Z258" s="20">
        <f t="shared" si="48"/>
        <v>0</v>
      </c>
      <c r="AA258" s="90">
        <v>0</v>
      </c>
      <c r="AB258" s="22">
        <f t="shared" si="44"/>
        <v>0</v>
      </c>
      <c r="AC258" s="90">
        <v>0</v>
      </c>
      <c r="AD258" s="22">
        <f t="shared" si="45"/>
        <v>0</v>
      </c>
      <c r="AE258" s="20">
        <f t="shared" si="49"/>
        <v>0</v>
      </c>
      <c r="AF258" s="23">
        <f t="shared" si="46"/>
        <v>0</v>
      </c>
      <c r="AG258" s="24">
        <f t="shared" si="47"/>
        <v>0</v>
      </c>
    </row>
    <row r="259" spans="1:33" ht="23.25" thickBot="1" x14ac:dyDescent="0.25">
      <c r="A259" s="29">
        <v>249</v>
      </c>
      <c r="B259" s="37" t="s">
        <v>63</v>
      </c>
      <c r="C259" s="37" t="s">
        <v>64</v>
      </c>
      <c r="D259" s="37" t="s">
        <v>642</v>
      </c>
      <c r="E259" s="37" t="s">
        <v>643</v>
      </c>
      <c r="F259" s="37" t="s">
        <v>51</v>
      </c>
      <c r="G259" s="37" t="s">
        <v>575</v>
      </c>
      <c r="H259" s="37" t="s">
        <v>575</v>
      </c>
      <c r="I259" s="37" t="s">
        <v>641</v>
      </c>
      <c r="J259" s="38">
        <v>2</v>
      </c>
      <c r="K259" s="37" t="s">
        <v>48</v>
      </c>
      <c r="L259" s="55">
        <v>66</v>
      </c>
      <c r="M259" s="75">
        <v>66</v>
      </c>
      <c r="N259" s="73">
        <v>0</v>
      </c>
      <c r="O259" s="42">
        <v>1</v>
      </c>
      <c r="P259" s="43">
        <v>18</v>
      </c>
      <c r="Q259" s="27">
        <f t="shared" si="40"/>
        <v>0</v>
      </c>
      <c r="R259" s="28">
        <f t="shared" si="41"/>
        <v>0</v>
      </c>
      <c r="S259" s="94">
        <v>0</v>
      </c>
      <c r="T259" s="46">
        <f t="shared" si="50"/>
        <v>0</v>
      </c>
      <c r="U259" s="90">
        <v>0</v>
      </c>
      <c r="V259" s="20">
        <f t="shared" si="42"/>
        <v>0</v>
      </c>
      <c r="W259" s="90">
        <v>0</v>
      </c>
      <c r="X259" s="20">
        <f t="shared" si="43"/>
        <v>0</v>
      </c>
      <c r="Y259" s="90">
        <v>0</v>
      </c>
      <c r="Z259" s="20">
        <f t="shared" si="48"/>
        <v>0</v>
      </c>
      <c r="AA259" s="90">
        <v>0</v>
      </c>
      <c r="AB259" s="22">
        <f t="shared" si="44"/>
        <v>0</v>
      </c>
      <c r="AC259" s="90">
        <v>0</v>
      </c>
      <c r="AD259" s="22">
        <f t="shared" si="45"/>
        <v>0</v>
      </c>
      <c r="AE259" s="20">
        <f t="shared" si="49"/>
        <v>0</v>
      </c>
      <c r="AF259" s="23">
        <f t="shared" si="46"/>
        <v>0</v>
      </c>
      <c r="AG259" s="24">
        <f t="shared" si="47"/>
        <v>0</v>
      </c>
    </row>
    <row r="260" spans="1:33" ht="23.25" thickBot="1" x14ac:dyDescent="0.25">
      <c r="A260" s="29">
        <v>250</v>
      </c>
      <c r="B260" s="37" t="s">
        <v>63</v>
      </c>
      <c r="C260" s="37" t="s">
        <v>64</v>
      </c>
      <c r="D260" s="37" t="s">
        <v>644</v>
      </c>
      <c r="E260" s="37" t="s">
        <v>645</v>
      </c>
      <c r="F260" s="37" t="s">
        <v>51</v>
      </c>
      <c r="G260" s="37" t="s">
        <v>575</v>
      </c>
      <c r="H260" s="37" t="s">
        <v>575</v>
      </c>
      <c r="I260" s="37" t="s">
        <v>646</v>
      </c>
      <c r="J260" s="38">
        <v>2</v>
      </c>
      <c r="K260" s="37" t="s">
        <v>48</v>
      </c>
      <c r="L260" s="55">
        <v>18</v>
      </c>
      <c r="M260" s="75">
        <v>18</v>
      </c>
      <c r="N260" s="73">
        <v>0</v>
      </c>
      <c r="O260" s="42">
        <v>1</v>
      </c>
      <c r="P260" s="43">
        <v>18</v>
      </c>
      <c r="Q260" s="27">
        <f t="shared" si="40"/>
        <v>0</v>
      </c>
      <c r="R260" s="28">
        <f t="shared" si="41"/>
        <v>0</v>
      </c>
      <c r="S260" s="94">
        <v>0</v>
      </c>
      <c r="T260" s="46">
        <f t="shared" si="50"/>
        <v>0</v>
      </c>
      <c r="U260" s="90">
        <v>0</v>
      </c>
      <c r="V260" s="20">
        <f t="shared" si="42"/>
        <v>0</v>
      </c>
      <c r="W260" s="90">
        <v>0</v>
      </c>
      <c r="X260" s="20">
        <f t="shared" si="43"/>
        <v>0</v>
      </c>
      <c r="Y260" s="90">
        <v>0</v>
      </c>
      <c r="Z260" s="20">
        <f t="shared" si="48"/>
        <v>0</v>
      </c>
      <c r="AA260" s="90">
        <v>0</v>
      </c>
      <c r="AB260" s="22">
        <f t="shared" si="44"/>
        <v>0</v>
      </c>
      <c r="AC260" s="90">
        <v>0</v>
      </c>
      <c r="AD260" s="22">
        <f t="shared" si="45"/>
        <v>0</v>
      </c>
      <c r="AE260" s="20">
        <f t="shared" si="49"/>
        <v>0</v>
      </c>
      <c r="AF260" s="23">
        <f t="shared" si="46"/>
        <v>0</v>
      </c>
      <c r="AG260" s="24">
        <f t="shared" si="47"/>
        <v>0</v>
      </c>
    </row>
    <row r="261" spans="1:33" ht="23.25" thickBot="1" x14ac:dyDescent="0.25">
      <c r="A261" s="29">
        <v>251</v>
      </c>
      <c r="B261" s="37" t="s">
        <v>63</v>
      </c>
      <c r="C261" s="37" t="s">
        <v>64</v>
      </c>
      <c r="D261" s="37" t="s">
        <v>647</v>
      </c>
      <c r="E261" s="37" t="s">
        <v>648</v>
      </c>
      <c r="F261" s="37" t="s">
        <v>51</v>
      </c>
      <c r="G261" s="37" t="s">
        <v>575</v>
      </c>
      <c r="H261" s="37" t="s">
        <v>575</v>
      </c>
      <c r="I261" s="37" t="s">
        <v>649</v>
      </c>
      <c r="J261" s="38">
        <v>2</v>
      </c>
      <c r="K261" s="37" t="s">
        <v>48</v>
      </c>
      <c r="L261" s="55">
        <v>12</v>
      </c>
      <c r="M261" s="75">
        <v>12</v>
      </c>
      <c r="N261" s="73">
        <v>0</v>
      </c>
      <c r="O261" s="42">
        <v>1</v>
      </c>
      <c r="P261" s="43">
        <v>18</v>
      </c>
      <c r="Q261" s="27">
        <f t="shared" si="40"/>
        <v>0</v>
      </c>
      <c r="R261" s="28">
        <f t="shared" si="41"/>
        <v>0</v>
      </c>
      <c r="S261" s="94">
        <v>0</v>
      </c>
      <c r="T261" s="46">
        <f t="shared" si="50"/>
        <v>0</v>
      </c>
      <c r="U261" s="90">
        <v>0</v>
      </c>
      <c r="V261" s="20">
        <f t="shared" si="42"/>
        <v>0</v>
      </c>
      <c r="W261" s="90">
        <v>0</v>
      </c>
      <c r="X261" s="20">
        <f t="shared" si="43"/>
        <v>0</v>
      </c>
      <c r="Y261" s="90">
        <v>0</v>
      </c>
      <c r="Z261" s="20">
        <f t="shared" si="48"/>
        <v>0</v>
      </c>
      <c r="AA261" s="90">
        <v>0</v>
      </c>
      <c r="AB261" s="22">
        <f t="shared" si="44"/>
        <v>0</v>
      </c>
      <c r="AC261" s="90">
        <v>0</v>
      </c>
      <c r="AD261" s="22">
        <f t="shared" si="45"/>
        <v>0</v>
      </c>
      <c r="AE261" s="20">
        <f t="shared" si="49"/>
        <v>0</v>
      </c>
      <c r="AF261" s="23">
        <f t="shared" si="46"/>
        <v>0</v>
      </c>
      <c r="AG261" s="24">
        <f t="shared" si="47"/>
        <v>0</v>
      </c>
    </row>
    <row r="262" spans="1:33" ht="23.25" thickBot="1" x14ac:dyDescent="0.25">
      <c r="A262" s="29">
        <v>252</v>
      </c>
      <c r="B262" s="37" t="s">
        <v>63</v>
      </c>
      <c r="C262" s="37" t="s">
        <v>64</v>
      </c>
      <c r="D262" s="37" t="s">
        <v>650</v>
      </c>
      <c r="E262" s="37" t="s">
        <v>651</v>
      </c>
      <c r="F262" s="37" t="s">
        <v>51</v>
      </c>
      <c r="G262" s="37" t="s">
        <v>575</v>
      </c>
      <c r="H262" s="37" t="s">
        <v>575</v>
      </c>
      <c r="I262" s="37" t="s">
        <v>652</v>
      </c>
      <c r="J262" s="38">
        <v>2</v>
      </c>
      <c r="K262" s="37" t="s">
        <v>48</v>
      </c>
      <c r="L262" s="55">
        <v>45</v>
      </c>
      <c r="M262" s="75">
        <v>45</v>
      </c>
      <c r="N262" s="73">
        <v>0</v>
      </c>
      <c r="O262" s="42">
        <v>1</v>
      </c>
      <c r="P262" s="43">
        <v>18</v>
      </c>
      <c r="Q262" s="27">
        <f t="shared" si="40"/>
        <v>0</v>
      </c>
      <c r="R262" s="28">
        <f t="shared" si="41"/>
        <v>0</v>
      </c>
      <c r="S262" s="94">
        <v>0</v>
      </c>
      <c r="T262" s="46">
        <f t="shared" si="50"/>
        <v>0</v>
      </c>
      <c r="U262" s="90">
        <v>0</v>
      </c>
      <c r="V262" s="20">
        <f t="shared" si="42"/>
        <v>0</v>
      </c>
      <c r="W262" s="90">
        <v>0</v>
      </c>
      <c r="X262" s="20">
        <f t="shared" si="43"/>
        <v>0</v>
      </c>
      <c r="Y262" s="90">
        <v>0</v>
      </c>
      <c r="Z262" s="20">
        <f t="shared" si="48"/>
        <v>0</v>
      </c>
      <c r="AA262" s="90">
        <v>0</v>
      </c>
      <c r="AB262" s="22">
        <f t="shared" si="44"/>
        <v>0</v>
      </c>
      <c r="AC262" s="90">
        <v>0</v>
      </c>
      <c r="AD262" s="22">
        <f t="shared" si="45"/>
        <v>0</v>
      </c>
      <c r="AE262" s="20">
        <f t="shared" si="49"/>
        <v>0</v>
      </c>
      <c r="AF262" s="23">
        <f t="shared" si="46"/>
        <v>0</v>
      </c>
      <c r="AG262" s="24">
        <f t="shared" si="47"/>
        <v>0</v>
      </c>
    </row>
    <row r="263" spans="1:33" ht="34.5" thickBot="1" x14ac:dyDescent="0.25">
      <c r="A263" s="29">
        <v>253</v>
      </c>
      <c r="B263" s="37" t="s">
        <v>63</v>
      </c>
      <c r="C263" s="37" t="s">
        <v>64</v>
      </c>
      <c r="D263" s="37" t="s">
        <v>653</v>
      </c>
      <c r="E263" s="37" t="s">
        <v>654</v>
      </c>
      <c r="F263" s="37" t="s">
        <v>51</v>
      </c>
      <c r="G263" s="37" t="s">
        <v>575</v>
      </c>
      <c r="H263" s="37" t="s">
        <v>575</v>
      </c>
      <c r="I263" s="37" t="s">
        <v>655</v>
      </c>
      <c r="J263" s="38">
        <v>4</v>
      </c>
      <c r="K263" s="37" t="s">
        <v>48</v>
      </c>
      <c r="L263" s="55">
        <v>7.5</v>
      </c>
      <c r="M263" s="75">
        <v>7.5</v>
      </c>
      <c r="N263" s="73">
        <v>0</v>
      </c>
      <c r="O263" s="42">
        <v>1</v>
      </c>
      <c r="P263" s="43">
        <v>18</v>
      </c>
      <c r="Q263" s="27">
        <f t="shared" si="40"/>
        <v>0</v>
      </c>
      <c r="R263" s="28">
        <f t="shared" si="41"/>
        <v>0</v>
      </c>
      <c r="S263" s="94">
        <v>0</v>
      </c>
      <c r="T263" s="46">
        <f t="shared" si="50"/>
        <v>0</v>
      </c>
      <c r="U263" s="90">
        <v>0</v>
      </c>
      <c r="V263" s="20">
        <f t="shared" si="42"/>
        <v>0</v>
      </c>
      <c r="W263" s="90">
        <v>0</v>
      </c>
      <c r="X263" s="20">
        <f t="shared" si="43"/>
        <v>0</v>
      </c>
      <c r="Y263" s="90">
        <v>0</v>
      </c>
      <c r="Z263" s="20">
        <f t="shared" si="48"/>
        <v>0</v>
      </c>
      <c r="AA263" s="90">
        <v>0</v>
      </c>
      <c r="AB263" s="22">
        <f t="shared" si="44"/>
        <v>0</v>
      </c>
      <c r="AC263" s="90">
        <v>0</v>
      </c>
      <c r="AD263" s="22">
        <f t="shared" si="45"/>
        <v>0</v>
      </c>
      <c r="AE263" s="20">
        <f t="shared" si="49"/>
        <v>0</v>
      </c>
      <c r="AF263" s="23">
        <f t="shared" si="46"/>
        <v>0</v>
      </c>
      <c r="AG263" s="24">
        <f t="shared" si="47"/>
        <v>0</v>
      </c>
    </row>
    <row r="264" spans="1:33" ht="23.25" thickBot="1" x14ac:dyDescent="0.25">
      <c r="A264" s="29">
        <v>254</v>
      </c>
      <c r="B264" s="37" t="s">
        <v>63</v>
      </c>
      <c r="C264" s="37" t="s">
        <v>64</v>
      </c>
      <c r="D264" s="37" t="s">
        <v>656</v>
      </c>
      <c r="E264" s="37" t="s">
        <v>78</v>
      </c>
      <c r="F264" s="37" t="s">
        <v>657</v>
      </c>
      <c r="G264" s="37" t="s">
        <v>329</v>
      </c>
      <c r="H264" s="37" t="s">
        <v>658</v>
      </c>
      <c r="I264" s="81"/>
      <c r="J264" s="38">
        <v>11</v>
      </c>
      <c r="K264" s="37" t="s">
        <v>48</v>
      </c>
      <c r="L264" s="55">
        <v>6786</v>
      </c>
      <c r="M264" s="75">
        <v>6786</v>
      </c>
      <c r="N264" s="73">
        <v>0</v>
      </c>
      <c r="O264" s="42">
        <v>1</v>
      </c>
      <c r="P264" s="43">
        <v>18</v>
      </c>
      <c r="Q264" s="27">
        <f t="shared" si="40"/>
        <v>0</v>
      </c>
      <c r="R264" s="28">
        <f t="shared" si="41"/>
        <v>0</v>
      </c>
      <c r="S264" s="94">
        <v>0</v>
      </c>
      <c r="T264" s="46">
        <f t="shared" si="50"/>
        <v>0</v>
      </c>
      <c r="U264" s="90">
        <v>0</v>
      </c>
      <c r="V264" s="20">
        <f t="shared" si="42"/>
        <v>0</v>
      </c>
      <c r="W264" s="90">
        <v>0</v>
      </c>
      <c r="X264" s="20">
        <f t="shared" si="43"/>
        <v>0</v>
      </c>
      <c r="Y264" s="90">
        <v>0</v>
      </c>
      <c r="Z264" s="20">
        <f t="shared" si="48"/>
        <v>0</v>
      </c>
      <c r="AA264" s="90">
        <v>0</v>
      </c>
      <c r="AB264" s="22">
        <f t="shared" si="44"/>
        <v>0</v>
      </c>
      <c r="AC264" s="90">
        <v>0</v>
      </c>
      <c r="AD264" s="22">
        <f t="shared" si="45"/>
        <v>0</v>
      </c>
      <c r="AE264" s="20">
        <f t="shared" si="49"/>
        <v>0</v>
      </c>
      <c r="AF264" s="23">
        <f t="shared" si="46"/>
        <v>0</v>
      </c>
      <c r="AG264" s="24">
        <f t="shared" si="47"/>
        <v>0</v>
      </c>
    </row>
    <row r="265" spans="1:33" ht="23.25" thickBot="1" x14ac:dyDescent="0.25">
      <c r="A265" s="29">
        <v>255</v>
      </c>
      <c r="B265" s="37" t="s">
        <v>63</v>
      </c>
      <c r="C265" s="37" t="s">
        <v>64</v>
      </c>
      <c r="D265" s="37" t="s">
        <v>659</v>
      </c>
      <c r="E265" s="37" t="s">
        <v>78</v>
      </c>
      <c r="F265" s="37" t="s">
        <v>51</v>
      </c>
      <c r="G265" s="37" t="s">
        <v>575</v>
      </c>
      <c r="H265" s="37" t="s">
        <v>660</v>
      </c>
      <c r="I265" s="81"/>
      <c r="J265" s="38">
        <v>11</v>
      </c>
      <c r="K265" s="37" t="s">
        <v>48</v>
      </c>
      <c r="L265" s="55">
        <v>1224</v>
      </c>
      <c r="M265" s="75">
        <v>1224</v>
      </c>
      <c r="N265" s="73">
        <v>0</v>
      </c>
      <c r="O265" s="42">
        <v>1</v>
      </c>
      <c r="P265" s="43">
        <v>18</v>
      </c>
      <c r="Q265" s="27">
        <f t="shared" si="40"/>
        <v>0</v>
      </c>
      <c r="R265" s="28">
        <f t="shared" si="41"/>
        <v>0</v>
      </c>
      <c r="S265" s="94">
        <v>0</v>
      </c>
      <c r="T265" s="46">
        <f t="shared" si="50"/>
        <v>0</v>
      </c>
      <c r="U265" s="90">
        <v>0</v>
      </c>
      <c r="V265" s="20">
        <f t="shared" si="42"/>
        <v>0</v>
      </c>
      <c r="W265" s="90">
        <v>0</v>
      </c>
      <c r="X265" s="20">
        <f t="shared" si="43"/>
        <v>0</v>
      </c>
      <c r="Y265" s="90">
        <v>0</v>
      </c>
      <c r="Z265" s="20">
        <f t="shared" si="48"/>
        <v>0</v>
      </c>
      <c r="AA265" s="90">
        <v>0</v>
      </c>
      <c r="AB265" s="22">
        <f t="shared" si="44"/>
        <v>0</v>
      </c>
      <c r="AC265" s="90">
        <v>0</v>
      </c>
      <c r="AD265" s="22">
        <f t="shared" si="45"/>
        <v>0</v>
      </c>
      <c r="AE265" s="20">
        <f t="shared" si="49"/>
        <v>0</v>
      </c>
      <c r="AF265" s="23">
        <f t="shared" si="46"/>
        <v>0</v>
      </c>
      <c r="AG265" s="24">
        <f t="shared" si="47"/>
        <v>0</v>
      </c>
    </row>
    <row r="266" spans="1:33" ht="23.25" thickBot="1" x14ac:dyDescent="0.25">
      <c r="A266" s="29">
        <v>256</v>
      </c>
      <c r="B266" s="37" t="s">
        <v>63</v>
      </c>
      <c r="C266" s="37" t="s">
        <v>64</v>
      </c>
      <c r="D266" s="37" t="s">
        <v>661</v>
      </c>
      <c r="E266" s="37" t="s">
        <v>662</v>
      </c>
      <c r="F266" s="37" t="s">
        <v>51</v>
      </c>
      <c r="G266" s="37" t="s">
        <v>575</v>
      </c>
      <c r="H266" s="37" t="s">
        <v>663</v>
      </c>
      <c r="I266" s="81"/>
      <c r="J266" s="38">
        <v>14</v>
      </c>
      <c r="K266" s="37" t="s">
        <v>48</v>
      </c>
      <c r="L266" s="55">
        <v>54</v>
      </c>
      <c r="M266" s="75">
        <v>54</v>
      </c>
      <c r="N266" s="73">
        <v>0</v>
      </c>
      <c r="O266" s="42">
        <v>1</v>
      </c>
      <c r="P266" s="43">
        <v>18</v>
      </c>
      <c r="Q266" s="27">
        <f t="shared" si="40"/>
        <v>0</v>
      </c>
      <c r="R266" s="28">
        <f t="shared" si="41"/>
        <v>0</v>
      </c>
      <c r="S266" s="94">
        <v>0</v>
      </c>
      <c r="T266" s="46">
        <f t="shared" si="50"/>
        <v>0</v>
      </c>
      <c r="U266" s="90">
        <v>0</v>
      </c>
      <c r="V266" s="20">
        <f t="shared" si="42"/>
        <v>0</v>
      </c>
      <c r="W266" s="90">
        <v>0</v>
      </c>
      <c r="X266" s="20">
        <f t="shared" si="43"/>
        <v>0</v>
      </c>
      <c r="Y266" s="90">
        <v>0</v>
      </c>
      <c r="Z266" s="20">
        <f t="shared" si="48"/>
        <v>0</v>
      </c>
      <c r="AA266" s="90">
        <v>0</v>
      </c>
      <c r="AB266" s="22">
        <f t="shared" si="44"/>
        <v>0</v>
      </c>
      <c r="AC266" s="90">
        <v>0</v>
      </c>
      <c r="AD266" s="22">
        <f t="shared" si="45"/>
        <v>0</v>
      </c>
      <c r="AE266" s="20">
        <f t="shared" si="49"/>
        <v>0</v>
      </c>
      <c r="AF266" s="23">
        <f t="shared" si="46"/>
        <v>0</v>
      </c>
      <c r="AG266" s="24">
        <f t="shared" si="47"/>
        <v>0</v>
      </c>
    </row>
    <row r="267" spans="1:33" ht="23.25" thickBot="1" x14ac:dyDescent="0.25">
      <c r="A267" s="29">
        <v>257</v>
      </c>
      <c r="B267" s="37" t="s">
        <v>63</v>
      </c>
      <c r="C267" s="37" t="s">
        <v>64</v>
      </c>
      <c r="D267" s="37" t="s">
        <v>664</v>
      </c>
      <c r="E267" s="37" t="s">
        <v>78</v>
      </c>
      <c r="F267" s="37" t="s">
        <v>51</v>
      </c>
      <c r="G267" s="37" t="s">
        <v>575</v>
      </c>
      <c r="H267" s="37" t="s">
        <v>665</v>
      </c>
      <c r="I267" s="81"/>
      <c r="J267" s="38">
        <v>27</v>
      </c>
      <c r="K267" s="37" t="s">
        <v>48</v>
      </c>
      <c r="L267" s="55">
        <v>6687</v>
      </c>
      <c r="M267" s="75">
        <v>6687</v>
      </c>
      <c r="N267" s="73">
        <v>0</v>
      </c>
      <c r="O267" s="42">
        <v>1</v>
      </c>
      <c r="P267" s="43">
        <v>18</v>
      </c>
      <c r="Q267" s="27">
        <f t="shared" ref="Q267:Q330" si="51">D$1</f>
        <v>0</v>
      </c>
      <c r="R267" s="28">
        <f t="shared" ref="R267:R330" si="52">Q267*L267</f>
        <v>0</v>
      </c>
      <c r="S267" s="94">
        <v>0</v>
      </c>
      <c r="T267" s="46">
        <f t="shared" si="50"/>
        <v>0</v>
      </c>
      <c r="U267" s="90">
        <v>0</v>
      </c>
      <c r="V267" s="20">
        <f t="shared" ref="V267:V330" si="53">U267*P267*J267</f>
        <v>0</v>
      </c>
      <c r="W267" s="90">
        <v>0</v>
      </c>
      <c r="X267" s="20">
        <f t="shared" ref="X267:X330" si="54">W267*P267*J267</f>
        <v>0</v>
      </c>
      <c r="Y267" s="90">
        <v>0</v>
      </c>
      <c r="Z267" s="20">
        <f t="shared" si="48"/>
        <v>0</v>
      </c>
      <c r="AA267" s="90">
        <v>0</v>
      </c>
      <c r="AB267" s="22">
        <f t="shared" ref="AB267:AB330" si="55">AA267*M267</f>
        <v>0</v>
      </c>
      <c r="AC267" s="90">
        <v>0</v>
      </c>
      <c r="AD267" s="22">
        <f t="shared" ref="AD267:AD330" si="56">AC267*N267</f>
        <v>0</v>
      </c>
      <c r="AE267" s="20">
        <f t="shared" si="49"/>
        <v>0</v>
      </c>
      <c r="AF267" s="23">
        <f t="shared" ref="AF267:AF330" si="57">AE267*0.23</f>
        <v>0</v>
      </c>
      <c r="AG267" s="24">
        <f t="shared" ref="AG267:AG330" si="58">AE267+AF267</f>
        <v>0</v>
      </c>
    </row>
    <row r="268" spans="1:33" ht="23.25" thickBot="1" x14ac:dyDescent="0.25">
      <c r="A268" s="29">
        <v>258</v>
      </c>
      <c r="B268" s="37" t="s">
        <v>63</v>
      </c>
      <c r="C268" s="37" t="s">
        <v>64</v>
      </c>
      <c r="D268" s="37" t="s">
        <v>666</v>
      </c>
      <c r="E268" s="37" t="s">
        <v>78</v>
      </c>
      <c r="F268" s="37" t="s">
        <v>667</v>
      </c>
      <c r="G268" s="37" t="s">
        <v>329</v>
      </c>
      <c r="H268" s="37" t="s">
        <v>668</v>
      </c>
      <c r="I268" s="81"/>
      <c r="J268" s="38">
        <v>27</v>
      </c>
      <c r="K268" s="37" t="s">
        <v>48</v>
      </c>
      <c r="L268" s="55">
        <v>16923</v>
      </c>
      <c r="M268" s="75">
        <v>16923</v>
      </c>
      <c r="N268" s="73">
        <v>0</v>
      </c>
      <c r="O268" s="42">
        <v>1</v>
      </c>
      <c r="P268" s="43">
        <v>18</v>
      </c>
      <c r="Q268" s="27">
        <f t="shared" si="51"/>
        <v>0</v>
      </c>
      <c r="R268" s="28">
        <f t="shared" si="52"/>
        <v>0</v>
      </c>
      <c r="S268" s="94">
        <v>0</v>
      </c>
      <c r="T268" s="46">
        <f t="shared" si="50"/>
        <v>0</v>
      </c>
      <c r="U268" s="90">
        <v>0</v>
      </c>
      <c r="V268" s="20">
        <f t="shared" si="53"/>
        <v>0</v>
      </c>
      <c r="W268" s="90">
        <v>0</v>
      </c>
      <c r="X268" s="20">
        <f t="shared" si="54"/>
        <v>0</v>
      </c>
      <c r="Y268" s="90">
        <v>0</v>
      </c>
      <c r="Z268" s="20">
        <f t="shared" ref="Z268:Z331" si="59">Y268*L268</f>
        <v>0</v>
      </c>
      <c r="AA268" s="90">
        <v>0</v>
      </c>
      <c r="AB268" s="22">
        <f t="shared" si="55"/>
        <v>0</v>
      </c>
      <c r="AC268" s="90">
        <v>0</v>
      </c>
      <c r="AD268" s="22">
        <f t="shared" si="56"/>
        <v>0</v>
      </c>
      <c r="AE268" s="20">
        <f t="shared" ref="AE268:AE331" si="60">AD268+AB268+X268+V268+T268+R268</f>
        <v>0</v>
      </c>
      <c r="AF268" s="23">
        <f t="shared" si="57"/>
        <v>0</v>
      </c>
      <c r="AG268" s="24">
        <f t="shared" si="58"/>
        <v>0</v>
      </c>
    </row>
    <row r="269" spans="1:33" ht="23.25" thickBot="1" x14ac:dyDescent="0.25">
      <c r="A269" s="29">
        <v>259</v>
      </c>
      <c r="B269" s="37" t="s">
        <v>63</v>
      </c>
      <c r="C269" s="37" t="s">
        <v>64</v>
      </c>
      <c r="D269" s="37" t="s">
        <v>669</v>
      </c>
      <c r="E269" s="37" t="s">
        <v>78</v>
      </c>
      <c r="F269" s="37" t="s">
        <v>671</v>
      </c>
      <c r="G269" s="37" t="s">
        <v>670</v>
      </c>
      <c r="H269" s="37" t="s">
        <v>672</v>
      </c>
      <c r="I269" s="81"/>
      <c r="J269" s="38">
        <v>27</v>
      </c>
      <c r="K269" s="37" t="s">
        <v>48</v>
      </c>
      <c r="L269" s="55">
        <v>6168</v>
      </c>
      <c r="M269" s="75">
        <v>6168</v>
      </c>
      <c r="N269" s="73">
        <v>0</v>
      </c>
      <c r="O269" s="42">
        <v>1</v>
      </c>
      <c r="P269" s="43">
        <v>18</v>
      </c>
      <c r="Q269" s="27">
        <f t="shared" si="51"/>
        <v>0</v>
      </c>
      <c r="R269" s="28">
        <f t="shared" si="52"/>
        <v>0</v>
      </c>
      <c r="S269" s="94">
        <v>0</v>
      </c>
      <c r="T269" s="46">
        <f t="shared" si="50"/>
        <v>0</v>
      </c>
      <c r="U269" s="90">
        <v>0</v>
      </c>
      <c r="V269" s="20">
        <f t="shared" si="53"/>
        <v>0</v>
      </c>
      <c r="W269" s="90">
        <v>0</v>
      </c>
      <c r="X269" s="20">
        <f t="shared" si="54"/>
        <v>0</v>
      </c>
      <c r="Y269" s="90">
        <v>0</v>
      </c>
      <c r="Z269" s="20">
        <f t="shared" si="59"/>
        <v>0</v>
      </c>
      <c r="AA269" s="90">
        <v>0</v>
      </c>
      <c r="AB269" s="22">
        <f t="shared" si="55"/>
        <v>0</v>
      </c>
      <c r="AC269" s="90">
        <v>0</v>
      </c>
      <c r="AD269" s="22">
        <f t="shared" si="56"/>
        <v>0</v>
      </c>
      <c r="AE269" s="20">
        <f t="shared" si="60"/>
        <v>0</v>
      </c>
      <c r="AF269" s="23">
        <f t="shared" si="57"/>
        <v>0</v>
      </c>
      <c r="AG269" s="24">
        <f t="shared" si="58"/>
        <v>0</v>
      </c>
    </row>
    <row r="270" spans="1:33" ht="23.25" thickBot="1" x14ac:dyDescent="0.25">
      <c r="A270" s="29">
        <v>260</v>
      </c>
      <c r="B270" s="37" t="s">
        <v>63</v>
      </c>
      <c r="C270" s="37" t="s">
        <v>64</v>
      </c>
      <c r="D270" s="37" t="s">
        <v>673</v>
      </c>
      <c r="E270" s="37" t="s">
        <v>674</v>
      </c>
      <c r="F270" s="37" t="s">
        <v>676</v>
      </c>
      <c r="G270" s="37" t="s">
        <v>675</v>
      </c>
      <c r="H270" s="37" t="s">
        <v>675</v>
      </c>
      <c r="I270" s="37" t="s">
        <v>677</v>
      </c>
      <c r="J270" s="38">
        <v>36</v>
      </c>
      <c r="K270" s="37" t="s">
        <v>48</v>
      </c>
      <c r="L270" s="55">
        <v>29433</v>
      </c>
      <c r="M270" s="75">
        <v>29433</v>
      </c>
      <c r="N270" s="73">
        <v>0</v>
      </c>
      <c r="O270" s="42">
        <v>1</v>
      </c>
      <c r="P270" s="43">
        <v>18</v>
      </c>
      <c r="Q270" s="27">
        <f t="shared" si="51"/>
        <v>0</v>
      </c>
      <c r="R270" s="28">
        <f t="shared" si="52"/>
        <v>0</v>
      </c>
      <c r="S270" s="94">
        <v>0</v>
      </c>
      <c r="T270" s="46">
        <f t="shared" si="50"/>
        <v>0</v>
      </c>
      <c r="U270" s="90">
        <v>0</v>
      </c>
      <c r="V270" s="20">
        <f t="shared" si="53"/>
        <v>0</v>
      </c>
      <c r="W270" s="90">
        <v>0</v>
      </c>
      <c r="X270" s="20">
        <f t="shared" si="54"/>
        <v>0</v>
      </c>
      <c r="Y270" s="90">
        <v>0</v>
      </c>
      <c r="Z270" s="20">
        <f t="shared" si="59"/>
        <v>0</v>
      </c>
      <c r="AA270" s="90">
        <v>0</v>
      </c>
      <c r="AB270" s="22">
        <f t="shared" si="55"/>
        <v>0</v>
      </c>
      <c r="AC270" s="90">
        <v>0</v>
      </c>
      <c r="AD270" s="22">
        <f t="shared" si="56"/>
        <v>0</v>
      </c>
      <c r="AE270" s="20">
        <f t="shared" si="60"/>
        <v>0</v>
      </c>
      <c r="AF270" s="23">
        <f t="shared" si="57"/>
        <v>0</v>
      </c>
      <c r="AG270" s="24">
        <f t="shared" si="58"/>
        <v>0</v>
      </c>
    </row>
    <row r="271" spans="1:33" ht="23.25" thickBot="1" x14ac:dyDescent="0.25">
      <c r="A271" s="29">
        <v>261</v>
      </c>
      <c r="B271" s="37" t="s">
        <v>63</v>
      </c>
      <c r="C271" s="37" t="s">
        <v>64</v>
      </c>
      <c r="D271" s="37" t="s">
        <v>678</v>
      </c>
      <c r="E271" s="37" t="s">
        <v>78</v>
      </c>
      <c r="F271" s="37" t="s">
        <v>52</v>
      </c>
      <c r="G271" s="37" t="s">
        <v>571</v>
      </c>
      <c r="H271" s="37" t="s">
        <v>679</v>
      </c>
      <c r="I271" s="81"/>
      <c r="J271" s="38">
        <v>11</v>
      </c>
      <c r="K271" s="37" t="s">
        <v>48</v>
      </c>
      <c r="L271" s="55">
        <v>1677</v>
      </c>
      <c r="M271" s="75">
        <v>1677</v>
      </c>
      <c r="N271" s="73">
        <v>0</v>
      </c>
      <c r="O271" s="42">
        <v>1</v>
      </c>
      <c r="P271" s="43">
        <v>18</v>
      </c>
      <c r="Q271" s="27">
        <f t="shared" si="51"/>
        <v>0</v>
      </c>
      <c r="R271" s="28">
        <f t="shared" si="52"/>
        <v>0</v>
      </c>
      <c r="S271" s="94">
        <v>0</v>
      </c>
      <c r="T271" s="46">
        <f t="shared" si="50"/>
        <v>0</v>
      </c>
      <c r="U271" s="90">
        <v>0</v>
      </c>
      <c r="V271" s="20">
        <f t="shared" si="53"/>
        <v>0</v>
      </c>
      <c r="W271" s="90">
        <v>0</v>
      </c>
      <c r="X271" s="20">
        <f t="shared" si="54"/>
        <v>0</v>
      </c>
      <c r="Y271" s="90">
        <v>0</v>
      </c>
      <c r="Z271" s="20">
        <f t="shared" si="59"/>
        <v>0</v>
      </c>
      <c r="AA271" s="90">
        <v>0</v>
      </c>
      <c r="AB271" s="22">
        <f t="shared" si="55"/>
        <v>0</v>
      </c>
      <c r="AC271" s="90">
        <v>0</v>
      </c>
      <c r="AD271" s="22">
        <f t="shared" si="56"/>
        <v>0</v>
      </c>
      <c r="AE271" s="20">
        <f t="shared" si="60"/>
        <v>0</v>
      </c>
      <c r="AF271" s="23">
        <f t="shared" si="57"/>
        <v>0</v>
      </c>
      <c r="AG271" s="24">
        <f t="shared" si="58"/>
        <v>0</v>
      </c>
    </row>
    <row r="272" spans="1:33" ht="23.25" thickBot="1" x14ac:dyDescent="0.25">
      <c r="A272" s="29">
        <v>262</v>
      </c>
      <c r="B272" s="37" t="s">
        <v>63</v>
      </c>
      <c r="C272" s="37" t="s">
        <v>64</v>
      </c>
      <c r="D272" s="37" t="s">
        <v>680</v>
      </c>
      <c r="E272" s="37" t="s">
        <v>78</v>
      </c>
      <c r="F272" s="37" t="s">
        <v>52</v>
      </c>
      <c r="G272" s="37" t="s">
        <v>571</v>
      </c>
      <c r="H272" s="37" t="s">
        <v>681</v>
      </c>
      <c r="I272" s="81"/>
      <c r="J272" s="38">
        <v>27</v>
      </c>
      <c r="K272" s="37" t="s">
        <v>48</v>
      </c>
      <c r="L272" s="55">
        <v>1755</v>
      </c>
      <c r="M272" s="75">
        <v>1755</v>
      </c>
      <c r="N272" s="73">
        <v>0</v>
      </c>
      <c r="O272" s="42">
        <v>1</v>
      </c>
      <c r="P272" s="43">
        <v>18</v>
      </c>
      <c r="Q272" s="27">
        <f t="shared" si="51"/>
        <v>0</v>
      </c>
      <c r="R272" s="28">
        <f t="shared" si="52"/>
        <v>0</v>
      </c>
      <c r="S272" s="94">
        <v>0</v>
      </c>
      <c r="T272" s="46">
        <f t="shared" si="50"/>
        <v>0</v>
      </c>
      <c r="U272" s="90">
        <v>0</v>
      </c>
      <c r="V272" s="20">
        <f t="shared" si="53"/>
        <v>0</v>
      </c>
      <c r="W272" s="90">
        <v>0</v>
      </c>
      <c r="X272" s="20">
        <f t="shared" si="54"/>
        <v>0</v>
      </c>
      <c r="Y272" s="90">
        <v>0</v>
      </c>
      <c r="Z272" s="20">
        <f t="shared" si="59"/>
        <v>0</v>
      </c>
      <c r="AA272" s="90">
        <v>0</v>
      </c>
      <c r="AB272" s="22">
        <f t="shared" si="55"/>
        <v>0</v>
      </c>
      <c r="AC272" s="90">
        <v>0</v>
      </c>
      <c r="AD272" s="22">
        <f t="shared" si="56"/>
        <v>0</v>
      </c>
      <c r="AE272" s="20">
        <f t="shared" si="60"/>
        <v>0</v>
      </c>
      <c r="AF272" s="23">
        <f t="shared" si="57"/>
        <v>0</v>
      </c>
      <c r="AG272" s="24">
        <f t="shared" si="58"/>
        <v>0</v>
      </c>
    </row>
    <row r="273" spans="1:33" ht="23.25" thickBot="1" x14ac:dyDescent="0.25">
      <c r="A273" s="29">
        <v>263</v>
      </c>
      <c r="B273" s="37" t="s">
        <v>63</v>
      </c>
      <c r="C273" s="37" t="s">
        <v>64</v>
      </c>
      <c r="D273" s="37" t="s">
        <v>682</v>
      </c>
      <c r="E273" s="37" t="s">
        <v>662</v>
      </c>
      <c r="F273" s="37" t="s">
        <v>52</v>
      </c>
      <c r="G273" s="37" t="s">
        <v>571</v>
      </c>
      <c r="H273" s="37" t="s">
        <v>670</v>
      </c>
      <c r="I273" s="81"/>
      <c r="J273" s="38">
        <v>27</v>
      </c>
      <c r="K273" s="37" t="s">
        <v>48</v>
      </c>
      <c r="L273" s="55">
        <v>3090</v>
      </c>
      <c r="M273" s="75">
        <v>3090</v>
      </c>
      <c r="N273" s="73">
        <v>0</v>
      </c>
      <c r="O273" s="42">
        <v>1</v>
      </c>
      <c r="P273" s="43">
        <v>18</v>
      </c>
      <c r="Q273" s="27">
        <f t="shared" si="51"/>
        <v>0</v>
      </c>
      <c r="R273" s="28">
        <f t="shared" si="52"/>
        <v>0</v>
      </c>
      <c r="S273" s="94">
        <v>0</v>
      </c>
      <c r="T273" s="46">
        <f t="shared" si="50"/>
        <v>0</v>
      </c>
      <c r="U273" s="90">
        <v>0</v>
      </c>
      <c r="V273" s="20">
        <f t="shared" si="53"/>
        <v>0</v>
      </c>
      <c r="W273" s="90">
        <v>0</v>
      </c>
      <c r="X273" s="20">
        <f t="shared" si="54"/>
        <v>0</v>
      </c>
      <c r="Y273" s="90">
        <v>0</v>
      </c>
      <c r="Z273" s="20">
        <f t="shared" si="59"/>
        <v>0</v>
      </c>
      <c r="AA273" s="90">
        <v>0</v>
      </c>
      <c r="AB273" s="22">
        <f t="shared" si="55"/>
        <v>0</v>
      </c>
      <c r="AC273" s="90">
        <v>0</v>
      </c>
      <c r="AD273" s="22">
        <f t="shared" si="56"/>
        <v>0</v>
      </c>
      <c r="AE273" s="20">
        <f t="shared" si="60"/>
        <v>0</v>
      </c>
      <c r="AF273" s="23">
        <f t="shared" si="57"/>
        <v>0</v>
      </c>
      <c r="AG273" s="24">
        <f t="shared" si="58"/>
        <v>0</v>
      </c>
    </row>
    <row r="274" spans="1:33" ht="23.25" thickBot="1" x14ac:dyDescent="0.25">
      <c r="A274" s="29">
        <v>264</v>
      </c>
      <c r="B274" s="37" t="s">
        <v>63</v>
      </c>
      <c r="C274" s="37" t="s">
        <v>64</v>
      </c>
      <c r="D274" s="37" t="s">
        <v>683</v>
      </c>
      <c r="E274" s="37" t="s">
        <v>78</v>
      </c>
      <c r="F274" s="37" t="s">
        <v>51</v>
      </c>
      <c r="G274" s="37" t="s">
        <v>575</v>
      </c>
      <c r="H274" s="37" t="s">
        <v>684</v>
      </c>
      <c r="I274" s="81"/>
      <c r="J274" s="38">
        <v>56</v>
      </c>
      <c r="K274" s="37" t="s">
        <v>48</v>
      </c>
      <c r="L274" s="55">
        <v>16980</v>
      </c>
      <c r="M274" s="75">
        <v>16980</v>
      </c>
      <c r="N274" s="73">
        <v>0</v>
      </c>
      <c r="O274" s="42">
        <v>1</v>
      </c>
      <c r="P274" s="43">
        <v>18</v>
      </c>
      <c r="Q274" s="27">
        <f t="shared" si="51"/>
        <v>0</v>
      </c>
      <c r="R274" s="28">
        <f t="shared" si="52"/>
        <v>0</v>
      </c>
      <c r="S274" s="94">
        <v>0</v>
      </c>
      <c r="T274" s="46">
        <f t="shared" si="50"/>
        <v>0</v>
      </c>
      <c r="U274" s="90">
        <v>0</v>
      </c>
      <c r="V274" s="20">
        <f t="shared" si="53"/>
        <v>0</v>
      </c>
      <c r="W274" s="90">
        <v>0</v>
      </c>
      <c r="X274" s="20">
        <f t="shared" si="54"/>
        <v>0</v>
      </c>
      <c r="Y274" s="90">
        <v>0</v>
      </c>
      <c r="Z274" s="20">
        <f t="shared" si="59"/>
        <v>0</v>
      </c>
      <c r="AA274" s="90">
        <v>0</v>
      </c>
      <c r="AB274" s="22">
        <f t="shared" si="55"/>
        <v>0</v>
      </c>
      <c r="AC274" s="90">
        <v>0</v>
      </c>
      <c r="AD274" s="22">
        <f t="shared" si="56"/>
        <v>0</v>
      </c>
      <c r="AE274" s="20">
        <f t="shared" si="60"/>
        <v>0</v>
      </c>
      <c r="AF274" s="23">
        <f t="shared" si="57"/>
        <v>0</v>
      </c>
      <c r="AG274" s="24">
        <f t="shared" si="58"/>
        <v>0</v>
      </c>
    </row>
    <row r="275" spans="1:33" ht="23.25" thickBot="1" x14ac:dyDescent="0.25">
      <c r="A275" s="29">
        <v>265</v>
      </c>
      <c r="B275" s="37" t="s">
        <v>63</v>
      </c>
      <c r="C275" s="37" t="s">
        <v>64</v>
      </c>
      <c r="D275" s="37" t="s">
        <v>685</v>
      </c>
      <c r="E275" s="37" t="s">
        <v>78</v>
      </c>
      <c r="F275" s="37" t="s">
        <v>572</v>
      </c>
      <c r="G275" s="37" t="s">
        <v>571</v>
      </c>
      <c r="H275" s="37" t="s">
        <v>686</v>
      </c>
      <c r="I275" s="81"/>
      <c r="J275" s="38">
        <v>22</v>
      </c>
      <c r="K275" s="37" t="s">
        <v>48</v>
      </c>
      <c r="L275" s="55">
        <v>11550</v>
      </c>
      <c r="M275" s="75">
        <v>11550</v>
      </c>
      <c r="N275" s="73">
        <v>0</v>
      </c>
      <c r="O275" s="42">
        <v>1</v>
      </c>
      <c r="P275" s="43">
        <v>18</v>
      </c>
      <c r="Q275" s="27">
        <f t="shared" si="51"/>
        <v>0</v>
      </c>
      <c r="R275" s="28">
        <f t="shared" si="52"/>
        <v>0</v>
      </c>
      <c r="S275" s="94">
        <v>0</v>
      </c>
      <c r="T275" s="46">
        <f t="shared" si="50"/>
        <v>0</v>
      </c>
      <c r="U275" s="90">
        <v>0</v>
      </c>
      <c r="V275" s="20">
        <f t="shared" si="53"/>
        <v>0</v>
      </c>
      <c r="W275" s="90">
        <v>0</v>
      </c>
      <c r="X275" s="20">
        <f t="shared" si="54"/>
        <v>0</v>
      </c>
      <c r="Y275" s="90">
        <v>0</v>
      </c>
      <c r="Z275" s="20">
        <f t="shared" si="59"/>
        <v>0</v>
      </c>
      <c r="AA275" s="90">
        <v>0</v>
      </c>
      <c r="AB275" s="22">
        <f t="shared" si="55"/>
        <v>0</v>
      </c>
      <c r="AC275" s="90">
        <v>0</v>
      </c>
      <c r="AD275" s="22">
        <f t="shared" si="56"/>
        <v>0</v>
      </c>
      <c r="AE275" s="20">
        <f t="shared" si="60"/>
        <v>0</v>
      </c>
      <c r="AF275" s="23">
        <f t="shared" si="57"/>
        <v>0</v>
      </c>
      <c r="AG275" s="24">
        <f t="shared" si="58"/>
        <v>0</v>
      </c>
    </row>
    <row r="276" spans="1:33" ht="23.25" thickBot="1" x14ac:dyDescent="0.25">
      <c r="A276" s="29">
        <v>266</v>
      </c>
      <c r="B276" s="37" t="s">
        <v>63</v>
      </c>
      <c r="C276" s="37" t="s">
        <v>64</v>
      </c>
      <c r="D276" s="37" t="s">
        <v>687</v>
      </c>
      <c r="E276" s="37" t="s">
        <v>78</v>
      </c>
      <c r="F276" s="37" t="s">
        <v>572</v>
      </c>
      <c r="G276" s="37" t="s">
        <v>571</v>
      </c>
      <c r="H276" s="37" t="s">
        <v>688</v>
      </c>
      <c r="I276" s="81"/>
      <c r="J276" s="38">
        <v>27</v>
      </c>
      <c r="K276" s="37" t="s">
        <v>48</v>
      </c>
      <c r="L276" s="55">
        <v>4878</v>
      </c>
      <c r="M276" s="75">
        <v>4878</v>
      </c>
      <c r="N276" s="73">
        <v>0</v>
      </c>
      <c r="O276" s="42">
        <v>1</v>
      </c>
      <c r="P276" s="43">
        <v>18</v>
      </c>
      <c r="Q276" s="27">
        <f t="shared" si="51"/>
        <v>0</v>
      </c>
      <c r="R276" s="28">
        <f t="shared" si="52"/>
        <v>0</v>
      </c>
      <c r="S276" s="94">
        <v>0</v>
      </c>
      <c r="T276" s="46">
        <f t="shared" si="50"/>
        <v>0</v>
      </c>
      <c r="U276" s="90">
        <v>0</v>
      </c>
      <c r="V276" s="20">
        <f t="shared" si="53"/>
        <v>0</v>
      </c>
      <c r="W276" s="90">
        <v>0</v>
      </c>
      <c r="X276" s="20">
        <f t="shared" si="54"/>
        <v>0</v>
      </c>
      <c r="Y276" s="90">
        <v>0</v>
      </c>
      <c r="Z276" s="20">
        <f t="shared" si="59"/>
        <v>0</v>
      </c>
      <c r="AA276" s="90">
        <v>0</v>
      </c>
      <c r="AB276" s="22">
        <f t="shared" si="55"/>
        <v>0</v>
      </c>
      <c r="AC276" s="90">
        <v>0</v>
      </c>
      <c r="AD276" s="22">
        <f t="shared" si="56"/>
        <v>0</v>
      </c>
      <c r="AE276" s="20">
        <f t="shared" si="60"/>
        <v>0</v>
      </c>
      <c r="AF276" s="23">
        <f t="shared" si="57"/>
        <v>0</v>
      </c>
      <c r="AG276" s="24">
        <f t="shared" si="58"/>
        <v>0</v>
      </c>
    </row>
    <row r="277" spans="1:33" ht="23.25" thickBot="1" x14ac:dyDescent="0.25">
      <c r="A277" s="29">
        <v>267</v>
      </c>
      <c r="B277" s="37" t="s">
        <v>63</v>
      </c>
      <c r="C277" s="37" t="s">
        <v>64</v>
      </c>
      <c r="D277" s="37" t="s">
        <v>689</v>
      </c>
      <c r="E277" s="37" t="s">
        <v>78</v>
      </c>
      <c r="F277" s="37" t="s">
        <v>572</v>
      </c>
      <c r="G277" s="37" t="s">
        <v>571</v>
      </c>
      <c r="H277" s="37" t="s">
        <v>690</v>
      </c>
      <c r="I277" s="81"/>
      <c r="J277" s="38">
        <v>27</v>
      </c>
      <c r="K277" s="37" t="s">
        <v>48</v>
      </c>
      <c r="L277" s="55">
        <v>8625</v>
      </c>
      <c r="M277" s="75">
        <v>8625</v>
      </c>
      <c r="N277" s="73">
        <v>0</v>
      </c>
      <c r="O277" s="42">
        <v>1</v>
      </c>
      <c r="P277" s="43">
        <v>18</v>
      </c>
      <c r="Q277" s="27">
        <f t="shared" si="51"/>
        <v>0</v>
      </c>
      <c r="R277" s="28">
        <f t="shared" si="52"/>
        <v>0</v>
      </c>
      <c r="S277" s="94">
        <v>0</v>
      </c>
      <c r="T277" s="46">
        <f t="shared" si="50"/>
        <v>0</v>
      </c>
      <c r="U277" s="90">
        <v>0</v>
      </c>
      <c r="V277" s="20">
        <f t="shared" si="53"/>
        <v>0</v>
      </c>
      <c r="W277" s="90">
        <v>0</v>
      </c>
      <c r="X277" s="20">
        <f t="shared" si="54"/>
        <v>0</v>
      </c>
      <c r="Y277" s="90">
        <v>0</v>
      </c>
      <c r="Z277" s="20">
        <f t="shared" si="59"/>
        <v>0</v>
      </c>
      <c r="AA277" s="90">
        <v>0</v>
      </c>
      <c r="AB277" s="22">
        <f t="shared" si="55"/>
        <v>0</v>
      </c>
      <c r="AC277" s="90">
        <v>0</v>
      </c>
      <c r="AD277" s="22">
        <f t="shared" si="56"/>
        <v>0</v>
      </c>
      <c r="AE277" s="20">
        <f t="shared" si="60"/>
        <v>0</v>
      </c>
      <c r="AF277" s="23">
        <f t="shared" si="57"/>
        <v>0</v>
      </c>
      <c r="AG277" s="24">
        <f t="shared" si="58"/>
        <v>0</v>
      </c>
    </row>
    <row r="278" spans="1:33" ht="23.25" thickBot="1" x14ac:dyDescent="0.25">
      <c r="A278" s="29">
        <v>268</v>
      </c>
      <c r="B278" s="37" t="s">
        <v>63</v>
      </c>
      <c r="C278" s="37" t="s">
        <v>64</v>
      </c>
      <c r="D278" s="37" t="s">
        <v>691</v>
      </c>
      <c r="E278" s="37" t="s">
        <v>78</v>
      </c>
      <c r="F278" s="37" t="s">
        <v>671</v>
      </c>
      <c r="G278" s="37" t="s">
        <v>670</v>
      </c>
      <c r="H278" s="37" t="s">
        <v>692</v>
      </c>
      <c r="I278" s="81"/>
      <c r="J278" s="38">
        <v>27</v>
      </c>
      <c r="K278" s="37" t="s">
        <v>48</v>
      </c>
      <c r="L278" s="55">
        <v>4080</v>
      </c>
      <c r="M278" s="75">
        <v>4080</v>
      </c>
      <c r="N278" s="73">
        <v>0</v>
      </c>
      <c r="O278" s="42">
        <v>1</v>
      </c>
      <c r="P278" s="43">
        <v>18</v>
      </c>
      <c r="Q278" s="27">
        <f t="shared" si="51"/>
        <v>0</v>
      </c>
      <c r="R278" s="28">
        <f t="shared" si="52"/>
        <v>0</v>
      </c>
      <c r="S278" s="94">
        <v>0</v>
      </c>
      <c r="T278" s="46">
        <f t="shared" si="50"/>
        <v>0</v>
      </c>
      <c r="U278" s="90">
        <v>0</v>
      </c>
      <c r="V278" s="20">
        <f t="shared" si="53"/>
        <v>0</v>
      </c>
      <c r="W278" s="90">
        <v>0</v>
      </c>
      <c r="X278" s="20">
        <f t="shared" si="54"/>
        <v>0</v>
      </c>
      <c r="Y278" s="90">
        <v>0</v>
      </c>
      <c r="Z278" s="20">
        <f t="shared" si="59"/>
        <v>0</v>
      </c>
      <c r="AA278" s="90">
        <v>0</v>
      </c>
      <c r="AB278" s="22">
        <f t="shared" si="55"/>
        <v>0</v>
      </c>
      <c r="AC278" s="90">
        <v>0</v>
      </c>
      <c r="AD278" s="22">
        <f t="shared" si="56"/>
        <v>0</v>
      </c>
      <c r="AE278" s="20">
        <f t="shared" si="60"/>
        <v>0</v>
      </c>
      <c r="AF278" s="23">
        <f t="shared" si="57"/>
        <v>0</v>
      </c>
      <c r="AG278" s="24">
        <f t="shared" si="58"/>
        <v>0</v>
      </c>
    </row>
    <row r="279" spans="1:33" ht="23.25" thickBot="1" x14ac:dyDescent="0.25">
      <c r="A279" s="29">
        <v>269</v>
      </c>
      <c r="B279" s="37" t="s">
        <v>63</v>
      </c>
      <c r="C279" s="37" t="s">
        <v>64</v>
      </c>
      <c r="D279" s="37" t="s">
        <v>693</v>
      </c>
      <c r="E279" s="37" t="s">
        <v>78</v>
      </c>
      <c r="F279" s="37" t="s">
        <v>694</v>
      </c>
      <c r="G279" s="37" t="s">
        <v>670</v>
      </c>
      <c r="H279" s="37" t="s">
        <v>695</v>
      </c>
      <c r="I279" s="81"/>
      <c r="J279" s="38">
        <v>22</v>
      </c>
      <c r="K279" s="37" t="s">
        <v>48</v>
      </c>
      <c r="L279" s="55">
        <v>20433</v>
      </c>
      <c r="M279" s="75">
        <v>20433</v>
      </c>
      <c r="N279" s="73">
        <v>0</v>
      </c>
      <c r="O279" s="42">
        <v>1</v>
      </c>
      <c r="P279" s="43">
        <v>18</v>
      </c>
      <c r="Q279" s="27">
        <f t="shared" si="51"/>
        <v>0</v>
      </c>
      <c r="R279" s="28">
        <f t="shared" si="52"/>
        <v>0</v>
      </c>
      <c r="S279" s="94">
        <v>0</v>
      </c>
      <c r="T279" s="46">
        <f t="shared" ref="T279:T342" si="61">S279*P279</f>
        <v>0</v>
      </c>
      <c r="U279" s="90">
        <v>0</v>
      </c>
      <c r="V279" s="20">
        <f t="shared" si="53"/>
        <v>0</v>
      </c>
      <c r="W279" s="90">
        <v>0</v>
      </c>
      <c r="X279" s="20">
        <f t="shared" si="54"/>
        <v>0</v>
      </c>
      <c r="Y279" s="90">
        <v>0</v>
      </c>
      <c r="Z279" s="20">
        <f t="shared" si="59"/>
        <v>0</v>
      </c>
      <c r="AA279" s="90">
        <v>0</v>
      </c>
      <c r="AB279" s="22">
        <f t="shared" si="55"/>
        <v>0</v>
      </c>
      <c r="AC279" s="90">
        <v>0</v>
      </c>
      <c r="AD279" s="22">
        <f t="shared" si="56"/>
        <v>0</v>
      </c>
      <c r="AE279" s="20">
        <f t="shared" si="60"/>
        <v>0</v>
      </c>
      <c r="AF279" s="23">
        <f t="shared" si="57"/>
        <v>0</v>
      </c>
      <c r="AG279" s="24">
        <f t="shared" si="58"/>
        <v>0</v>
      </c>
    </row>
    <row r="280" spans="1:33" ht="23.25" thickBot="1" x14ac:dyDescent="0.25">
      <c r="A280" s="29">
        <v>270</v>
      </c>
      <c r="B280" s="37" t="s">
        <v>63</v>
      </c>
      <c r="C280" s="37" t="s">
        <v>64</v>
      </c>
      <c r="D280" s="37" t="s">
        <v>696</v>
      </c>
      <c r="E280" s="37" t="s">
        <v>78</v>
      </c>
      <c r="F280" s="37" t="s">
        <v>50</v>
      </c>
      <c r="G280" s="37" t="s">
        <v>329</v>
      </c>
      <c r="H280" s="37" t="s">
        <v>697</v>
      </c>
      <c r="I280" s="81"/>
      <c r="J280" s="38">
        <v>11</v>
      </c>
      <c r="K280" s="37" t="s">
        <v>48</v>
      </c>
      <c r="L280" s="55">
        <v>4815</v>
      </c>
      <c r="M280" s="75">
        <v>4815</v>
      </c>
      <c r="N280" s="73">
        <v>0</v>
      </c>
      <c r="O280" s="42">
        <v>1</v>
      </c>
      <c r="P280" s="43">
        <v>18</v>
      </c>
      <c r="Q280" s="27">
        <f t="shared" si="51"/>
        <v>0</v>
      </c>
      <c r="R280" s="28">
        <f t="shared" si="52"/>
        <v>0</v>
      </c>
      <c r="S280" s="94">
        <v>0</v>
      </c>
      <c r="T280" s="46">
        <f t="shared" si="61"/>
        <v>0</v>
      </c>
      <c r="U280" s="90">
        <v>0</v>
      </c>
      <c r="V280" s="20">
        <f t="shared" si="53"/>
        <v>0</v>
      </c>
      <c r="W280" s="90">
        <v>0</v>
      </c>
      <c r="X280" s="20">
        <f t="shared" si="54"/>
        <v>0</v>
      </c>
      <c r="Y280" s="90">
        <v>0</v>
      </c>
      <c r="Z280" s="20">
        <f t="shared" si="59"/>
        <v>0</v>
      </c>
      <c r="AA280" s="90">
        <v>0</v>
      </c>
      <c r="AB280" s="22">
        <f t="shared" si="55"/>
        <v>0</v>
      </c>
      <c r="AC280" s="90">
        <v>0</v>
      </c>
      <c r="AD280" s="22">
        <f t="shared" si="56"/>
        <v>0</v>
      </c>
      <c r="AE280" s="20">
        <f t="shared" si="60"/>
        <v>0</v>
      </c>
      <c r="AF280" s="23">
        <f t="shared" si="57"/>
        <v>0</v>
      </c>
      <c r="AG280" s="24">
        <f t="shared" si="58"/>
        <v>0</v>
      </c>
    </row>
    <row r="281" spans="1:33" ht="23.25" thickBot="1" x14ac:dyDescent="0.25">
      <c r="A281" s="29">
        <v>271</v>
      </c>
      <c r="B281" s="37" t="s">
        <v>63</v>
      </c>
      <c r="C281" s="37" t="s">
        <v>64</v>
      </c>
      <c r="D281" s="37" t="s">
        <v>698</v>
      </c>
      <c r="E281" s="37" t="s">
        <v>699</v>
      </c>
      <c r="F281" s="37" t="s">
        <v>51</v>
      </c>
      <c r="G281" s="37" t="s">
        <v>575</v>
      </c>
      <c r="H281" s="37" t="s">
        <v>575</v>
      </c>
      <c r="I281" s="81"/>
      <c r="J281" s="38">
        <v>80</v>
      </c>
      <c r="K281" s="37" t="s">
        <v>60</v>
      </c>
      <c r="L281" s="55">
        <v>184099.5</v>
      </c>
      <c r="M281" s="75">
        <v>184099.5</v>
      </c>
      <c r="N281" s="73">
        <v>0</v>
      </c>
      <c r="O281" s="42">
        <v>1</v>
      </c>
      <c r="P281" s="43">
        <v>18</v>
      </c>
      <c r="Q281" s="27">
        <f t="shared" si="51"/>
        <v>0</v>
      </c>
      <c r="R281" s="28">
        <f t="shared" si="52"/>
        <v>0</v>
      </c>
      <c r="S281" s="94">
        <v>0</v>
      </c>
      <c r="T281" s="46">
        <f t="shared" si="61"/>
        <v>0</v>
      </c>
      <c r="U281" s="90">
        <v>0</v>
      </c>
      <c r="V281" s="20">
        <f t="shared" si="53"/>
        <v>0</v>
      </c>
      <c r="W281" s="90">
        <v>0</v>
      </c>
      <c r="X281" s="20">
        <f t="shared" si="54"/>
        <v>0</v>
      </c>
      <c r="Y281" s="90">
        <v>0</v>
      </c>
      <c r="Z281" s="20">
        <f t="shared" si="59"/>
        <v>0</v>
      </c>
      <c r="AA281" s="90">
        <v>0</v>
      </c>
      <c r="AB281" s="22">
        <f t="shared" si="55"/>
        <v>0</v>
      </c>
      <c r="AC281" s="90">
        <v>0</v>
      </c>
      <c r="AD281" s="22">
        <f t="shared" si="56"/>
        <v>0</v>
      </c>
      <c r="AE281" s="20">
        <f t="shared" si="60"/>
        <v>0</v>
      </c>
      <c r="AF281" s="23">
        <f t="shared" si="57"/>
        <v>0</v>
      </c>
      <c r="AG281" s="24">
        <f t="shared" si="58"/>
        <v>0</v>
      </c>
    </row>
    <row r="282" spans="1:33" ht="23.25" thickBot="1" x14ac:dyDescent="0.25">
      <c r="A282" s="29">
        <v>272</v>
      </c>
      <c r="B282" s="37" t="s">
        <v>63</v>
      </c>
      <c r="C282" s="37" t="s">
        <v>64</v>
      </c>
      <c r="D282" s="37" t="s">
        <v>700</v>
      </c>
      <c r="E282" s="37" t="s">
        <v>701</v>
      </c>
      <c r="F282" s="37" t="s">
        <v>51</v>
      </c>
      <c r="G282" s="37" t="s">
        <v>575</v>
      </c>
      <c r="H282" s="37" t="s">
        <v>575</v>
      </c>
      <c r="I282" s="37" t="s">
        <v>702</v>
      </c>
      <c r="J282" s="38">
        <v>45</v>
      </c>
      <c r="K282" s="37" t="s">
        <v>47</v>
      </c>
      <c r="L282" s="55">
        <v>111282</v>
      </c>
      <c r="M282" s="75">
        <v>111282</v>
      </c>
      <c r="N282" s="73">
        <v>0</v>
      </c>
      <c r="O282" s="42">
        <v>1</v>
      </c>
      <c r="P282" s="43">
        <v>18</v>
      </c>
      <c r="Q282" s="27">
        <f t="shared" si="51"/>
        <v>0</v>
      </c>
      <c r="R282" s="28">
        <f t="shared" si="52"/>
        <v>0</v>
      </c>
      <c r="S282" s="94">
        <v>0</v>
      </c>
      <c r="T282" s="46">
        <f t="shared" si="61"/>
        <v>0</v>
      </c>
      <c r="U282" s="90">
        <v>0</v>
      </c>
      <c r="V282" s="20">
        <f t="shared" si="53"/>
        <v>0</v>
      </c>
      <c r="W282" s="90">
        <v>0</v>
      </c>
      <c r="X282" s="20">
        <f t="shared" si="54"/>
        <v>0</v>
      </c>
      <c r="Y282" s="90">
        <v>0</v>
      </c>
      <c r="Z282" s="20">
        <f t="shared" si="59"/>
        <v>0</v>
      </c>
      <c r="AA282" s="90">
        <v>0</v>
      </c>
      <c r="AB282" s="22">
        <f t="shared" si="55"/>
        <v>0</v>
      </c>
      <c r="AC282" s="90">
        <v>0</v>
      </c>
      <c r="AD282" s="22">
        <f t="shared" si="56"/>
        <v>0</v>
      </c>
      <c r="AE282" s="20">
        <f t="shared" si="60"/>
        <v>0</v>
      </c>
      <c r="AF282" s="23">
        <f t="shared" si="57"/>
        <v>0</v>
      </c>
      <c r="AG282" s="24">
        <f t="shared" si="58"/>
        <v>0</v>
      </c>
    </row>
    <row r="283" spans="1:33" ht="23.25" thickBot="1" x14ac:dyDescent="0.25">
      <c r="A283" s="29">
        <v>273</v>
      </c>
      <c r="B283" s="37" t="s">
        <v>63</v>
      </c>
      <c r="C283" s="37" t="s">
        <v>64</v>
      </c>
      <c r="D283" s="37" t="s">
        <v>703</v>
      </c>
      <c r="E283" s="37" t="s">
        <v>704</v>
      </c>
      <c r="F283" s="37" t="s">
        <v>51</v>
      </c>
      <c r="G283" s="37" t="s">
        <v>575</v>
      </c>
      <c r="H283" s="37" t="s">
        <v>705</v>
      </c>
      <c r="I283" s="81"/>
      <c r="J283" s="38">
        <v>19</v>
      </c>
      <c r="K283" s="37" t="s">
        <v>47</v>
      </c>
      <c r="L283" s="55">
        <v>23712</v>
      </c>
      <c r="M283" s="75">
        <v>23712</v>
      </c>
      <c r="N283" s="73">
        <v>0</v>
      </c>
      <c r="O283" s="42">
        <v>1</v>
      </c>
      <c r="P283" s="43">
        <v>18</v>
      </c>
      <c r="Q283" s="27">
        <f t="shared" si="51"/>
        <v>0</v>
      </c>
      <c r="R283" s="28">
        <f t="shared" si="52"/>
        <v>0</v>
      </c>
      <c r="S283" s="94">
        <v>0</v>
      </c>
      <c r="T283" s="46">
        <f t="shared" si="61"/>
        <v>0</v>
      </c>
      <c r="U283" s="90">
        <v>0</v>
      </c>
      <c r="V283" s="20">
        <f t="shared" si="53"/>
        <v>0</v>
      </c>
      <c r="W283" s="90">
        <v>0</v>
      </c>
      <c r="X283" s="20">
        <f t="shared" si="54"/>
        <v>0</v>
      </c>
      <c r="Y283" s="90">
        <v>0</v>
      </c>
      <c r="Z283" s="20">
        <f t="shared" si="59"/>
        <v>0</v>
      </c>
      <c r="AA283" s="90">
        <v>0</v>
      </c>
      <c r="AB283" s="22">
        <f t="shared" si="55"/>
        <v>0</v>
      </c>
      <c r="AC283" s="90">
        <v>0</v>
      </c>
      <c r="AD283" s="22">
        <f t="shared" si="56"/>
        <v>0</v>
      </c>
      <c r="AE283" s="20">
        <f t="shared" si="60"/>
        <v>0</v>
      </c>
      <c r="AF283" s="23">
        <f t="shared" si="57"/>
        <v>0</v>
      </c>
      <c r="AG283" s="24">
        <f t="shared" si="58"/>
        <v>0</v>
      </c>
    </row>
    <row r="284" spans="1:33" ht="23.25" thickBot="1" x14ac:dyDescent="0.25">
      <c r="A284" s="29">
        <v>274</v>
      </c>
      <c r="B284" s="37" t="s">
        <v>63</v>
      </c>
      <c r="C284" s="37" t="s">
        <v>64</v>
      </c>
      <c r="D284" s="37" t="s">
        <v>706</v>
      </c>
      <c r="E284" s="37" t="s">
        <v>78</v>
      </c>
      <c r="F284" s="37" t="s">
        <v>572</v>
      </c>
      <c r="G284" s="37" t="s">
        <v>571</v>
      </c>
      <c r="H284" s="37" t="s">
        <v>571</v>
      </c>
      <c r="I284" s="81"/>
      <c r="J284" s="38">
        <v>27</v>
      </c>
      <c r="K284" s="37" t="s">
        <v>48</v>
      </c>
      <c r="L284" s="55">
        <v>45567</v>
      </c>
      <c r="M284" s="75">
        <v>45567</v>
      </c>
      <c r="N284" s="73">
        <v>0</v>
      </c>
      <c r="O284" s="42">
        <v>1</v>
      </c>
      <c r="P284" s="43">
        <v>18</v>
      </c>
      <c r="Q284" s="27">
        <f t="shared" si="51"/>
        <v>0</v>
      </c>
      <c r="R284" s="28">
        <f t="shared" si="52"/>
        <v>0</v>
      </c>
      <c r="S284" s="94">
        <v>0</v>
      </c>
      <c r="T284" s="46">
        <f t="shared" si="61"/>
        <v>0</v>
      </c>
      <c r="U284" s="90">
        <v>0</v>
      </c>
      <c r="V284" s="20">
        <f t="shared" si="53"/>
        <v>0</v>
      </c>
      <c r="W284" s="90">
        <v>0</v>
      </c>
      <c r="X284" s="20">
        <f t="shared" si="54"/>
        <v>0</v>
      </c>
      <c r="Y284" s="90">
        <v>0</v>
      </c>
      <c r="Z284" s="20">
        <f t="shared" si="59"/>
        <v>0</v>
      </c>
      <c r="AA284" s="90">
        <v>0</v>
      </c>
      <c r="AB284" s="22">
        <f t="shared" si="55"/>
        <v>0</v>
      </c>
      <c r="AC284" s="90">
        <v>0</v>
      </c>
      <c r="AD284" s="22">
        <f t="shared" si="56"/>
        <v>0</v>
      </c>
      <c r="AE284" s="20">
        <f t="shared" si="60"/>
        <v>0</v>
      </c>
      <c r="AF284" s="23">
        <f t="shared" si="57"/>
        <v>0</v>
      </c>
      <c r="AG284" s="24">
        <f t="shared" si="58"/>
        <v>0</v>
      </c>
    </row>
    <row r="285" spans="1:33" ht="23.25" thickBot="1" x14ac:dyDescent="0.25">
      <c r="A285" s="29">
        <v>275</v>
      </c>
      <c r="B285" s="37" t="s">
        <v>63</v>
      </c>
      <c r="C285" s="37" t="s">
        <v>64</v>
      </c>
      <c r="D285" s="37" t="s">
        <v>707</v>
      </c>
      <c r="E285" s="37" t="s">
        <v>708</v>
      </c>
      <c r="F285" s="37" t="s">
        <v>558</v>
      </c>
      <c r="G285" s="37" t="s">
        <v>557</v>
      </c>
      <c r="H285" s="37" t="s">
        <v>557</v>
      </c>
      <c r="I285" s="38" t="s">
        <v>709</v>
      </c>
      <c r="J285" s="38">
        <v>48</v>
      </c>
      <c r="K285" s="37" t="s">
        <v>60</v>
      </c>
      <c r="L285" s="55">
        <v>375510</v>
      </c>
      <c r="M285" s="75">
        <v>375510</v>
      </c>
      <c r="N285" s="73">
        <v>0</v>
      </c>
      <c r="O285" s="42">
        <v>1</v>
      </c>
      <c r="P285" s="43">
        <v>18</v>
      </c>
      <c r="Q285" s="27">
        <f t="shared" si="51"/>
        <v>0</v>
      </c>
      <c r="R285" s="28">
        <f t="shared" si="52"/>
        <v>0</v>
      </c>
      <c r="S285" s="94">
        <v>0</v>
      </c>
      <c r="T285" s="46">
        <f t="shared" si="61"/>
        <v>0</v>
      </c>
      <c r="U285" s="90">
        <v>0</v>
      </c>
      <c r="V285" s="20">
        <f t="shared" si="53"/>
        <v>0</v>
      </c>
      <c r="W285" s="90">
        <v>0</v>
      </c>
      <c r="X285" s="20">
        <f t="shared" si="54"/>
        <v>0</v>
      </c>
      <c r="Y285" s="90">
        <v>0</v>
      </c>
      <c r="Z285" s="20">
        <f t="shared" si="59"/>
        <v>0</v>
      </c>
      <c r="AA285" s="90">
        <v>0</v>
      </c>
      <c r="AB285" s="22">
        <f t="shared" si="55"/>
        <v>0</v>
      </c>
      <c r="AC285" s="90">
        <v>0</v>
      </c>
      <c r="AD285" s="22">
        <f t="shared" si="56"/>
        <v>0</v>
      </c>
      <c r="AE285" s="20">
        <f t="shared" si="60"/>
        <v>0</v>
      </c>
      <c r="AF285" s="23">
        <f t="shared" si="57"/>
        <v>0</v>
      </c>
      <c r="AG285" s="24">
        <f t="shared" si="58"/>
        <v>0</v>
      </c>
    </row>
    <row r="286" spans="1:33" ht="23.25" thickBot="1" x14ac:dyDescent="0.25">
      <c r="A286" s="29">
        <v>276</v>
      </c>
      <c r="B286" s="37" t="s">
        <v>63</v>
      </c>
      <c r="C286" s="37" t="s">
        <v>64</v>
      </c>
      <c r="D286" s="37" t="s">
        <v>710</v>
      </c>
      <c r="E286" s="37" t="s">
        <v>711</v>
      </c>
      <c r="F286" s="37" t="s">
        <v>558</v>
      </c>
      <c r="G286" s="37" t="s">
        <v>557</v>
      </c>
      <c r="H286" s="37" t="s">
        <v>712</v>
      </c>
      <c r="I286" s="38" t="s">
        <v>713</v>
      </c>
      <c r="J286" s="38">
        <v>44</v>
      </c>
      <c r="K286" s="37" t="s">
        <v>47</v>
      </c>
      <c r="L286" s="55">
        <v>181209</v>
      </c>
      <c r="M286" s="75">
        <v>181209</v>
      </c>
      <c r="N286" s="73">
        <v>0</v>
      </c>
      <c r="O286" s="42">
        <v>1</v>
      </c>
      <c r="P286" s="43">
        <v>18</v>
      </c>
      <c r="Q286" s="27">
        <f t="shared" si="51"/>
        <v>0</v>
      </c>
      <c r="R286" s="28">
        <f t="shared" si="52"/>
        <v>0</v>
      </c>
      <c r="S286" s="94">
        <v>0</v>
      </c>
      <c r="T286" s="46">
        <f t="shared" si="61"/>
        <v>0</v>
      </c>
      <c r="U286" s="90">
        <v>0</v>
      </c>
      <c r="V286" s="20">
        <f t="shared" si="53"/>
        <v>0</v>
      </c>
      <c r="W286" s="90">
        <v>0</v>
      </c>
      <c r="X286" s="20">
        <f t="shared" si="54"/>
        <v>0</v>
      </c>
      <c r="Y286" s="90">
        <v>0</v>
      </c>
      <c r="Z286" s="20">
        <f t="shared" si="59"/>
        <v>0</v>
      </c>
      <c r="AA286" s="90">
        <v>0</v>
      </c>
      <c r="AB286" s="22">
        <f t="shared" si="55"/>
        <v>0</v>
      </c>
      <c r="AC286" s="90">
        <v>0</v>
      </c>
      <c r="AD286" s="22">
        <f t="shared" si="56"/>
        <v>0</v>
      </c>
      <c r="AE286" s="20">
        <f t="shared" si="60"/>
        <v>0</v>
      </c>
      <c r="AF286" s="23">
        <f t="shared" si="57"/>
        <v>0</v>
      </c>
      <c r="AG286" s="24">
        <f t="shared" si="58"/>
        <v>0</v>
      </c>
    </row>
    <row r="287" spans="1:33" ht="23.25" thickBot="1" x14ac:dyDescent="0.25">
      <c r="A287" s="29">
        <v>277</v>
      </c>
      <c r="B287" s="37" t="s">
        <v>63</v>
      </c>
      <c r="C287" s="37" t="s">
        <v>64</v>
      </c>
      <c r="D287" s="37" t="s">
        <v>714</v>
      </c>
      <c r="E287" s="37" t="s">
        <v>715</v>
      </c>
      <c r="F287" s="37" t="s">
        <v>558</v>
      </c>
      <c r="G287" s="37" t="s">
        <v>557</v>
      </c>
      <c r="H287" s="37" t="s">
        <v>557</v>
      </c>
      <c r="I287" s="37" t="s">
        <v>716</v>
      </c>
      <c r="J287" s="38">
        <v>7</v>
      </c>
      <c r="K287" s="37" t="s">
        <v>48</v>
      </c>
      <c r="L287" s="55">
        <v>127.5</v>
      </c>
      <c r="M287" s="75">
        <v>127.5</v>
      </c>
      <c r="N287" s="73">
        <v>0</v>
      </c>
      <c r="O287" s="42">
        <v>1</v>
      </c>
      <c r="P287" s="43">
        <v>18</v>
      </c>
      <c r="Q287" s="27">
        <f t="shared" si="51"/>
        <v>0</v>
      </c>
      <c r="R287" s="28">
        <f t="shared" si="52"/>
        <v>0</v>
      </c>
      <c r="S287" s="94">
        <v>0</v>
      </c>
      <c r="T287" s="46">
        <f t="shared" si="61"/>
        <v>0</v>
      </c>
      <c r="U287" s="90">
        <v>0</v>
      </c>
      <c r="V287" s="20">
        <f t="shared" si="53"/>
        <v>0</v>
      </c>
      <c r="W287" s="90">
        <v>0</v>
      </c>
      <c r="X287" s="20">
        <f t="shared" si="54"/>
        <v>0</v>
      </c>
      <c r="Y287" s="90">
        <v>0</v>
      </c>
      <c r="Z287" s="20">
        <f t="shared" si="59"/>
        <v>0</v>
      </c>
      <c r="AA287" s="90">
        <v>0</v>
      </c>
      <c r="AB287" s="22">
        <f t="shared" si="55"/>
        <v>0</v>
      </c>
      <c r="AC287" s="90">
        <v>0</v>
      </c>
      <c r="AD287" s="22">
        <f t="shared" si="56"/>
        <v>0</v>
      </c>
      <c r="AE287" s="20">
        <f t="shared" si="60"/>
        <v>0</v>
      </c>
      <c r="AF287" s="23">
        <f t="shared" si="57"/>
        <v>0</v>
      </c>
      <c r="AG287" s="24">
        <f t="shared" si="58"/>
        <v>0</v>
      </c>
    </row>
    <row r="288" spans="1:33" ht="23.25" thickBot="1" x14ac:dyDescent="0.25">
      <c r="A288" s="29">
        <v>278</v>
      </c>
      <c r="B288" s="37" t="s">
        <v>63</v>
      </c>
      <c r="C288" s="37" t="s">
        <v>64</v>
      </c>
      <c r="D288" s="37" t="s">
        <v>717</v>
      </c>
      <c r="E288" s="37" t="s">
        <v>718</v>
      </c>
      <c r="F288" s="37" t="s">
        <v>558</v>
      </c>
      <c r="G288" s="37" t="s">
        <v>557</v>
      </c>
      <c r="H288" s="37" t="s">
        <v>719</v>
      </c>
      <c r="I288" s="81"/>
      <c r="J288" s="38">
        <v>40</v>
      </c>
      <c r="K288" s="37" t="s">
        <v>720</v>
      </c>
      <c r="L288" s="55">
        <v>57861</v>
      </c>
      <c r="M288" s="75">
        <v>57861</v>
      </c>
      <c r="N288" s="73">
        <v>0</v>
      </c>
      <c r="O288" s="42">
        <v>1</v>
      </c>
      <c r="P288" s="43">
        <v>18</v>
      </c>
      <c r="Q288" s="27">
        <f t="shared" si="51"/>
        <v>0</v>
      </c>
      <c r="R288" s="28">
        <f t="shared" si="52"/>
        <v>0</v>
      </c>
      <c r="S288" s="94">
        <v>0</v>
      </c>
      <c r="T288" s="46">
        <f t="shared" si="61"/>
        <v>0</v>
      </c>
      <c r="U288" s="90">
        <v>0</v>
      </c>
      <c r="V288" s="20">
        <f t="shared" si="53"/>
        <v>0</v>
      </c>
      <c r="W288" s="90">
        <v>0</v>
      </c>
      <c r="X288" s="20">
        <f t="shared" si="54"/>
        <v>0</v>
      </c>
      <c r="Y288" s="90">
        <v>0</v>
      </c>
      <c r="Z288" s="20">
        <f t="shared" si="59"/>
        <v>0</v>
      </c>
      <c r="AA288" s="90">
        <v>0</v>
      </c>
      <c r="AB288" s="22">
        <f t="shared" si="55"/>
        <v>0</v>
      </c>
      <c r="AC288" s="90">
        <v>0</v>
      </c>
      <c r="AD288" s="22">
        <f t="shared" si="56"/>
        <v>0</v>
      </c>
      <c r="AE288" s="20">
        <f t="shared" si="60"/>
        <v>0</v>
      </c>
      <c r="AF288" s="23">
        <f t="shared" si="57"/>
        <v>0</v>
      </c>
      <c r="AG288" s="24">
        <f t="shared" si="58"/>
        <v>0</v>
      </c>
    </row>
    <row r="289" spans="1:33" ht="23.25" thickBot="1" x14ac:dyDescent="0.25">
      <c r="A289" s="29">
        <v>279</v>
      </c>
      <c r="B289" s="37" t="s">
        <v>63</v>
      </c>
      <c r="C289" s="37" t="s">
        <v>64</v>
      </c>
      <c r="D289" s="37" t="s">
        <v>721</v>
      </c>
      <c r="E289" s="37" t="s">
        <v>722</v>
      </c>
      <c r="F289" s="37" t="s">
        <v>558</v>
      </c>
      <c r="G289" s="37" t="s">
        <v>557</v>
      </c>
      <c r="H289" s="37" t="s">
        <v>723</v>
      </c>
      <c r="I289" s="80"/>
      <c r="J289" s="38">
        <v>3</v>
      </c>
      <c r="K289" s="37" t="s">
        <v>48</v>
      </c>
      <c r="L289" s="55">
        <v>414</v>
      </c>
      <c r="M289" s="75">
        <v>414</v>
      </c>
      <c r="N289" s="73">
        <v>0</v>
      </c>
      <c r="O289" s="42">
        <v>1</v>
      </c>
      <c r="P289" s="43">
        <v>18</v>
      </c>
      <c r="Q289" s="27">
        <f t="shared" si="51"/>
        <v>0</v>
      </c>
      <c r="R289" s="28">
        <f t="shared" si="52"/>
        <v>0</v>
      </c>
      <c r="S289" s="94">
        <v>0</v>
      </c>
      <c r="T289" s="46">
        <f t="shared" si="61"/>
        <v>0</v>
      </c>
      <c r="U289" s="90">
        <v>0</v>
      </c>
      <c r="V289" s="20">
        <f t="shared" si="53"/>
        <v>0</v>
      </c>
      <c r="W289" s="90">
        <v>0</v>
      </c>
      <c r="X289" s="20">
        <f t="shared" si="54"/>
        <v>0</v>
      </c>
      <c r="Y289" s="90">
        <v>0</v>
      </c>
      <c r="Z289" s="20">
        <f t="shared" si="59"/>
        <v>0</v>
      </c>
      <c r="AA289" s="90">
        <v>0</v>
      </c>
      <c r="AB289" s="22">
        <f t="shared" si="55"/>
        <v>0</v>
      </c>
      <c r="AC289" s="90">
        <v>0</v>
      </c>
      <c r="AD289" s="22">
        <f t="shared" si="56"/>
        <v>0</v>
      </c>
      <c r="AE289" s="20">
        <f t="shared" si="60"/>
        <v>0</v>
      </c>
      <c r="AF289" s="23">
        <f t="shared" si="57"/>
        <v>0</v>
      </c>
      <c r="AG289" s="24">
        <f t="shared" si="58"/>
        <v>0</v>
      </c>
    </row>
    <row r="290" spans="1:33" ht="23.25" thickBot="1" x14ac:dyDescent="0.25">
      <c r="A290" s="29">
        <v>280</v>
      </c>
      <c r="B290" s="37" t="s">
        <v>63</v>
      </c>
      <c r="C290" s="37" t="s">
        <v>64</v>
      </c>
      <c r="D290" s="37" t="s">
        <v>724</v>
      </c>
      <c r="E290" s="37" t="s">
        <v>725</v>
      </c>
      <c r="F290" s="37" t="s">
        <v>558</v>
      </c>
      <c r="G290" s="37" t="s">
        <v>557</v>
      </c>
      <c r="H290" s="37" t="s">
        <v>726</v>
      </c>
      <c r="I290" s="37" t="s">
        <v>727</v>
      </c>
      <c r="J290" s="38">
        <v>9</v>
      </c>
      <c r="K290" s="37" t="s">
        <v>48</v>
      </c>
      <c r="L290" s="55">
        <v>5502</v>
      </c>
      <c r="M290" s="75">
        <v>5502</v>
      </c>
      <c r="N290" s="73">
        <v>0</v>
      </c>
      <c r="O290" s="42">
        <v>1</v>
      </c>
      <c r="P290" s="43">
        <v>18</v>
      </c>
      <c r="Q290" s="27">
        <f t="shared" si="51"/>
        <v>0</v>
      </c>
      <c r="R290" s="28">
        <f t="shared" si="52"/>
        <v>0</v>
      </c>
      <c r="S290" s="94">
        <v>0</v>
      </c>
      <c r="T290" s="46">
        <f t="shared" si="61"/>
        <v>0</v>
      </c>
      <c r="U290" s="90">
        <v>0</v>
      </c>
      <c r="V290" s="20">
        <f t="shared" si="53"/>
        <v>0</v>
      </c>
      <c r="W290" s="90">
        <v>0</v>
      </c>
      <c r="X290" s="20">
        <f t="shared" si="54"/>
        <v>0</v>
      </c>
      <c r="Y290" s="90">
        <v>0</v>
      </c>
      <c r="Z290" s="20">
        <f t="shared" si="59"/>
        <v>0</v>
      </c>
      <c r="AA290" s="90">
        <v>0</v>
      </c>
      <c r="AB290" s="22">
        <f t="shared" si="55"/>
        <v>0</v>
      </c>
      <c r="AC290" s="90">
        <v>0</v>
      </c>
      <c r="AD290" s="22">
        <f t="shared" si="56"/>
        <v>0</v>
      </c>
      <c r="AE290" s="20">
        <f t="shared" si="60"/>
        <v>0</v>
      </c>
      <c r="AF290" s="23">
        <f t="shared" si="57"/>
        <v>0</v>
      </c>
      <c r="AG290" s="24">
        <f t="shared" si="58"/>
        <v>0</v>
      </c>
    </row>
    <row r="291" spans="1:33" ht="23.25" thickBot="1" x14ac:dyDescent="0.25">
      <c r="A291" s="29">
        <v>281</v>
      </c>
      <c r="B291" s="37" t="s">
        <v>63</v>
      </c>
      <c r="C291" s="37" t="s">
        <v>64</v>
      </c>
      <c r="D291" s="37" t="s">
        <v>728</v>
      </c>
      <c r="E291" s="37" t="s">
        <v>729</v>
      </c>
      <c r="F291" s="37" t="s">
        <v>229</v>
      </c>
      <c r="G291" s="37" t="s">
        <v>228</v>
      </c>
      <c r="H291" s="37" t="s">
        <v>238</v>
      </c>
      <c r="I291" s="81"/>
      <c r="J291" s="38">
        <v>37</v>
      </c>
      <c r="K291" s="37" t="s">
        <v>720</v>
      </c>
      <c r="L291" s="55">
        <v>121956</v>
      </c>
      <c r="M291" s="75">
        <v>121956</v>
      </c>
      <c r="N291" s="73">
        <v>0</v>
      </c>
      <c r="O291" s="42">
        <v>1</v>
      </c>
      <c r="P291" s="43">
        <v>18</v>
      </c>
      <c r="Q291" s="27">
        <f t="shared" si="51"/>
        <v>0</v>
      </c>
      <c r="R291" s="28">
        <f t="shared" si="52"/>
        <v>0</v>
      </c>
      <c r="S291" s="94">
        <v>0</v>
      </c>
      <c r="T291" s="46">
        <f t="shared" si="61"/>
        <v>0</v>
      </c>
      <c r="U291" s="90">
        <v>0</v>
      </c>
      <c r="V291" s="20">
        <f t="shared" si="53"/>
        <v>0</v>
      </c>
      <c r="W291" s="90">
        <v>0</v>
      </c>
      <c r="X291" s="20">
        <f t="shared" si="54"/>
        <v>0</v>
      </c>
      <c r="Y291" s="90">
        <v>0</v>
      </c>
      <c r="Z291" s="20">
        <f t="shared" si="59"/>
        <v>0</v>
      </c>
      <c r="AA291" s="90">
        <v>0</v>
      </c>
      <c r="AB291" s="22">
        <f t="shared" si="55"/>
        <v>0</v>
      </c>
      <c r="AC291" s="90">
        <v>0</v>
      </c>
      <c r="AD291" s="22">
        <f t="shared" si="56"/>
        <v>0</v>
      </c>
      <c r="AE291" s="20">
        <f t="shared" si="60"/>
        <v>0</v>
      </c>
      <c r="AF291" s="23">
        <f t="shared" si="57"/>
        <v>0</v>
      </c>
      <c r="AG291" s="24">
        <f t="shared" si="58"/>
        <v>0</v>
      </c>
    </row>
    <row r="292" spans="1:33" ht="23.25" thickBot="1" x14ac:dyDescent="0.25">
      <c r="A292" s="29">
        <v>282</v>
      </c>
      <c r="B292" s="37" t="s">
        <v>63</v>
      </c>
      <c r="C292" s="37" t="s">
        <v>64</v>
      </c>
      <c r="D292" s="37" t="s">
        <v>730</v>
      </c>
      <c r="E292" s="37" t="s">
        <v>731</v>
      </c>
      <c r="F292" s="37" t="s">
        <v>732</v>
      </c>
      <c r="G292" s="37" t="s">
        <v>67</v>
      </c>
      <c r="H292" s="37" t="s">
        <v>733</v>
      </c>
      <c r="I292" s="37" t="s">
        <v>734</v>
      </c>
      <c r="J292" s="38">
        <v>55</v>
      </c>
      <c r="K292" s="37" t="s">
        <v>47</v>
      </c>
      <c r="L292" s="55">
        <v>52077</v>
      </c>
      <c r="M292" s="75">
        <v>52077</v>
      </c>
      <c r="N292" s="73">
        <v>0</v>
      </c>
      <c r="O292" s="42">
        <v>1</v>
      </c>
      <c r="P292" s="43">
        <v>18</v>
      </c>
      <c r="Q292" s="27">
        <f t="shared" si="51"/>
        <v>0</v>
      </c>
      <c r="R292" s="28">
        <f t="shared" si="52"/>
        <v>0</v>
      </c>
      <c r="S292" s="94">
        <v>0</v>
      </c>
      <c r="T292" s="46">
        <f t="shared" si="61"/>
        <v>0</v>
      </c>
      <c r="U292" s="90">
        <v>0</v>
      </c>
      <c r="V292" s="20">
        <f t="shared" si="53"/>
        <v>0</v>
      </c>
      <c r="W292" s="90">
        <v>0</v>
      </c>
      <c r="X292" s="20">
        <f t="shared" si="54"/>
        <v>0</v>
      </c>
      <c r="Y292" s="90">
        <v>0</v>
      </c>
      <c r="Z292" s="20">
        <f t="shared" si="59"/>
        <v>0</v>
      </c>
      <c r="AA292" s="90">
        <v>0</v>
      </c>
      <c r="AB292" s="22">
        <f t="shared" si="55"/>
        <v>0</v>
      </c>
      <c r="AC292" s="90">
        <v>0</v>
      </c>
      <c r="AD292" s="22">
        <f t="shared" si="56"/>
        <v>0</v>
      </c>
      <c r="AE292" s="20">
        <f t="shared" si="60"/>
        <v>0</v>
      </c>
      <c r="AF292" s="23">
        <f t="shared" si="57"/>
        <v>0</v>
      </c>
      <c r="AG292" s="24">
        <f t="shared" si="58"/>
        <v>0</v>
      </c>
    </row>
    <row r="293" spans="1:33" ht="23.25" thickBot="1" x14ac:dyDescent="0.25">
      <c r="A293" s="29">
        <v>283</v>
      </c>
      <c r="B293" s="37" t="s">
        <v>63</v>
      </c>
      <c r="C293" s="37" t="s">
        <v>64</v>
      </c>
      <c r="D293" s="37" t="s">
        <v>735</v>
      </c>
      <c r="E293" s="37" t="s">
        <v>736</v>
      </c>
      <c r="F293" s="37" t="s">
        <v>738</v>
      </c>
      <c r="G293" s="37" t="s">
        <v>737</v>
      </c>
      <c r="H293" s="37" t="s">
        <v>737</v>
      </c>
      <c r="I293" s="37" t="s">
        <v>739</v>
      </c>
      <c r="J293" s="38">
        <v>70</v>
      </c>
      <c r="K293" s="37" t="s">
        <v>47</v>
      </c>
      <c r="L293" s="55">
        <v>130335</v>
      </c>
      <c r="M293" s="75">
        <v>130335</v>
      </c>
      <c r="N293" s="73">
        <v>0</v>
      </c>
      <c r="O293" s="42">
        <v>1</v>
      </c>
      <c r="P293" s="43">
        <v>18</v>
      </c>
      <c r="Q293" s="27">
        <f t="shared" si="51"/>
        <v>0</v>
      </c>
      <c r="R293" s="28">
        <f t="shared" si="52"/>
        <v>0</v>
      </c>
      <c r="S293" s="94">
        <v>0</v>
      </c>
      <c r="T293" s="46">
        <f t="shared" si="61"/>
        <v>0</v>
      </c>
      <c r="U293" s="90">
        <v>0</v>
      </c>
      <c r="V293" s="20">
        <f t="shared" si="53"/>
        <v>0</v>
      </c>
      <c r="W293" s="90">
        <v>0</v>
      </c>
      <c r="X293" s="20">
        <f t="shared" si="54"/>
        <v>0</v>
      </c>
      <c r="Y293" s="90">
        <v>0</v>
      </c>
      <c r="Z293" s="20">
        <f t="shared" si="59"/>
        <v>0</v>
      </c>
      <c r="AA293" s="90">
        <v>0</v>
      </c>
      <c r="AB293" s="22">
        <f t="shared" si="55"/>
        <v>0</v>
      </c>
      <c r="AC293" s="90">
        <v>0</v>
      </c>
      <c r="AD293" s="22">
        <f t="shared" si="56"/>
        <v>0</v>
      </c>
      <c r="AE293" s="20">
        <f t="shared" si="60"/>
        <v>0</v>
      </c>
      <c r="AF293" s="23">
        <f t="shared" si="57"/>
        <v>0</v>
      </c>
      <c r="AG293" s="24">
        <f t="shared" si="58"/>
        <v>0</v>
      </c>
    </row>
    <row r="294" spans="1:33" ht="23.25" thickBot="1" x14ac:dyDescent="0.25">
      <c r="A294" s="29">
        <v>284</v>
      </c>
      <c r="B294" s="37" t="s">
        <v>63</v>
      </c>
      <c r="C294" s="37" t="s">
        <v>64</v>
      </c>
      <c r="D294" s="37" t="s">
        <v>740</v>
      </c>
      <c r="E294" s="37" t="s">
        <v>741</v>
      </c>
      <c r="F294" s="37" t="s">
        <v>191</v>
      </c>
      <c r="G294" s="37" t="s">
        <v>190</v>
      </c>
      <c r="H294" s="37" t="s">
        <v>190</v>
      </c>
      <c r="I294" s="38" t="s">
        <v>742</v>
      </c>
      <c r="J294" s="38">
        <v>60</v>
      </c>
      <c r="K294" s="37" t="s">
        <v>47</v>
      </c>
      <c r="L294" s="55">
        <v>289083</v>
      </c>
      <c r="M294" s="75">
        <v>289083</v>
      </c>
      <c r="N294" s="73">
        <v>0</v>
      </c>
      <c r="O294" s="42">
        <v>1</v>
      </c>
      <c r="P294" s="43">
        <v>18</v>
      </c>
      <c r="Q294" s="27">
        <f t="shared" si="51"/>
        <v>0</v>
      </c>
      <c r="R294" s="28">
        <f t="shared" si="52"/>
        <v>0</v>
      </c>
      <c r="S294" s="94">
        <v>0</v>
      </c>
      <c r="T294" s="46">
        <f t="shared" si="61"/>
        <v>0</v>
      </c>
      <c r="U294" s="90">
        <v>0</v>
      </c>
      <c r="V294" s="20">
        <f t="shared" si="53"/>
        <v>0</v>
      </c>
      <c r="W294" s="90">
        <v>0</v>
      </c>
      <c r="X294" s="20">
        <f t="shared" si="54"/>
        <v>0</v>
      </c>
      <c r="Y294" s="90">
        <v>0</v>
      </c>
      <c r="Z294" s="20">
        <f t="shared" si="59"/>
        <v>0</v>
      </c>
      <c r="AA294" s="90">
        <v>0</v>
      </c>
      <c r="AB294" s="22">
        <f t="shared" si="55"/>
        <v>0</v>
      </c>
      <c r="AC294" s="90">
        <v>0</v>
      </c>
      <c r="AD294" s="22">
        <f t="shared" si="56"/>
        <v>0</v>
      </c>
      <c r="AE294" s="20">
        <f t="shared" si="60"/>
        <v>0</v>
      </c>
      <c r="AF294" s="23">
        <f t="shared" si="57"/>
        <v>0</v>
      </c>
      <c r="AG294" s="24">
        <f t="shared" si="58"/>
        <v>0</v>
      </c>
    </row>
    <row r="295" spans="1:33" ht="23.25" thickBot="1" x14ac:dyDescent="0.25">
      <c r="A295" s="29">
        <v>285</v>
      </c>
      <c r="B295" s="37" t="s">
        <v>63</v>
      </c>
      <c r="C295" s="37" t="s">
        <v>64</v>
      </c>
      <c r="D295" s="37" t="s">
        <v>743</v>
      </c>
      <c r="E295" s="37" t="s">
        <v>744</v>
      </c>
      <c r="F295" s="37" t="s">
        <v>55</v>
      </c>
      <c r="G295" s="37" t="s">
        <v>562</v>
      </c>
      <c r="H295" s="37" t="s">
        <v>745</v>
      </c>
      <c r="I295" s="81"/>
      <c r="J295" s="38">
        <v>50</v>
      </c>
      <c r="K295" s="37" t="s">
        <v>47</v>
      </c>
      <c r="L295" s="55">
        <v>65052</v>
      </c>
      <c r="M295" s="75">
        <v>65052</v>
      </c>
      <c r="N295" s="73">
        <v>0</v>
      </c>
      <c r="O295" s="42">
        <v>1</v>
      </c>
      <c r="P295" s="43">
        <v>18</v>
      </c>
      <c r="Q295" s="27">
        <f t="shared" si="51"/>
        <v>0</v>
      </c>
      <c r="R295" s="28">
        <f t="shared" si="52"/>
        <v>0</v>
      </c>
      <c r="S295" s="94">
        <v>0</v>
      </c>
      <c r="T295" s="46">
        <f t="shared" si="61"/>
        <v>0</v>
      </c>
      <c r="U295" s="90">
        <v>0</v>
      </c>
      <c r="V295" s="20">
        <f t="shared" si="53"/>
        <v>0</v>
      </c>
      <c r="W295" s="90">
        <v>0</v>
      </c>
      <c r="X295" s="20">
        <f t="shared" si="54"/>
        <v>0</v>
      </c>
      <c r="Y295" s="90">
        <v>0</v>
      </c>
      <c r="Z295" s="20">
        <f t="shared" si="59"/>
        <v>0</v>
      </c>
      <c r="AA295" s="90">
        <v>0</v>
      </c>
      <c r="AB295" s="22">
        <f t="shared" si="55"/>
        <v>0</v>
      </c>
      <c r="AC295" s="90">
        <v>0</v>
      </c>
      <c r="AD295" s="22">
        <f t="shared" si="56"/>
        <v>0</v>
      </c>
      <c r="AE295" s="20">
        <f t="shared" si="60"/>
        <v>0</v>
      </c>
      <c r="AF295" s="23">
        <f t="shared" si="57"/>
        <v>0</v>
      </c>
      <c r="AG295" s="24">
        <f t="shared" si="58"/>
        <v>0</v>
      </c>
    </row>
    <row r="296" spans="1:33" ht="23.25" thickBot="1" x14ac:dyDescent="0.25">
      <c r="A296" s="29">
        <v>286</v>
      </c>
      <c r="B296" s="37" t="s">
        <v>63</v>
      </c>
      <c r="C296" s="37" t="s">
        <v>64</v>
      </c>
      <c r="D296" s="37" t="s">
        <v>746</v>
      </c>
      <c r="E296" s="37" t="s">
        <v>747</v>
      </c>
      <c r="F296" s="37" t="s">
        <v>55</v>
      </c>
      <c r="G296" s="37" t="s">
        <v>562</v>
      </c>
      <c r="H296" s="37" t="s">
        <v>748</v>
      </c>
      <c r="I296" s="81"/>
      <c r="J296" s="38">
        <v>30</v>
      </c>
      <c r="K296" s="37" t="s">
        <v>47</v>
      </c>
      <c r="L296" s="55">
        <v>106008</v>
      </c>
      <c r="M296" s="75">
        <v>106008</v>
      </c>
      <c r="N296" s="73">
        <v>0</v>
      </c>
      <c r="O296" s="42">
        <v>1</v>
      </c>
      <c r="P296" s="43">
        <v>18</v>
      </c>
      <c r="Q296" s="27">
        <f t="shared" si="51"/>
        <v>0</v>
      </c>
      <c r="R296" s="28">
        <f t="shared" si="52"/>
        <v>0</v>
      </c>
      <c r="S296" s="94">
        <v>0</v>
      </c>
      <c r="T296" s="46">
        <f t="shared" si="61"/>
        <v>0</v>
      </c>
      <c r="U296" s="90">
        <v>0</v>
      </c>
      <c r="V296" s="20">
        <f t="shared" si="53"/>
        <v>0</v>
      </c>
      <c r="W296" s="90">
        <v>0</v>
      </c>
      <c r="X296" s="20">
        <f t="shared" si="54"/>
        <v>0</v>
      </c>
      <c r="Y296" s="90">
        <v>0</v>
      </c>
      <c r="Z296" s="20">
        <f t="shared" si="59"/>
        <v>0</v>
      </c>
      <c r="AA296" s="90">
        <v>0</v>
      </c>
      <c r="AB296" s="22">
        <f t="shared" si="55"/>
        <v>0</v>
      </c>
      <c r="AC296" s="90">
        <v>0</v>
      </c>
      <c r="AD296" s="22">
        <f t="shared" si="56"/>
        <v>0</v>
      </c>
      <c r="AE296" s="20">
        <f t="shared" si="60"/>
        <v>0</v>
      </c>
      <c r="AF296" s="23">
        <f t="shared" si="57"/>
        <v>0</v>
      </c>
      <c r="AG296" s="24">
        <f t="shared" si="58"/>
        <v>0</v>
      </c>
    </row>
    <row r="297" spans="1:33" ht="23.25" thickBot="1" x14ac:dyDescent="0.25">
      <c r="A297" s="29">
        <v>287</v>
      </c>
      <c r="B297" s="37" t="s">
        <v>63</v>
      </c>
      <c r="C297" s="37" t="s">
        <v>64</v>
      </c>
      <c r="D297" s="37" t="s">
        <v>749</v>
      </c>
      <c r="E297" s="37" t="s">
        <v>750</v>
      </c>
      <c r="F297" s="37" t="s">
        <v>61</v>
      </c>
      <c r="G297" s="37" t="s">
        <v>325</v>
      </c>
      <c r="H297" s="37" t="s">
        <v>751</v>
      </c>
      <c r="I297" s="81"/>
      <c r="J297" s="38">
        <v>27</v>
      </c>
      <c r="K297" s="37" t="s">
        <v>47</v>
      </c>
      <c r="L297" s="55">
        <v>40869</v>
      </c>
      <c r="M297" s="75">
        <v>40869</v>
      </c>
      <c r="N297" s="73">
        <v>0</v>
      </c>
      <c r="O297" s="42">
        <v>1</v>
      </c>
      <c r="P297" s="43">
        <v>18</v>
      </c>
      <c r="Q297" s="27">
        <f t="shared" si="51"/>
        <v>0</v>
      </c>
      <c r="R297" s="28">
        <f t="shared" si="52"/>
        <v>0</v>
      </c>
      <c r="S297" s="94">
        <v>0</v>
      </c>
      <c r="T297" s="46">
        <f t="shared" si="61"/>
        <v>0</v>
      </c>
      <c r="U297" s="90">
        <v>0</v>
      </c>
      <c r="V297" s="20">
        <f t="shared" si="53"/>
        <v>0</v>
      </c>
      <c r="W297" s="90">
        <v>0</v>
      </c>
      <c r="X297" s="20">
        <f t="shared" si="54"/>
        <v>0</v>
      </c>
      <c r="Y297" s="90">
        <v>0</v>
      </c>
      <c r="Z297" s="20">
        <f t="shared" si="59"/>
        <v>0</v>
      </c>
      <c r="AA297" s="90">
        <v>0</v>
      </c>
      <c r="AB297" s="22">
        <f t="shared" si="55"/>
        <v>0</v>
      </c>
      <c r="AC297" s="90">
        <v>0</v>
      </c>
      <c r="AD297" s="22">
        <f t="shared" si="56"/>
        <v>0</v>
      </c>
      <c r="AE297" s="20">
        <f t="shared" si="60"/>
        <v>0</v>
      </c>
      <c r="AF297" s="23">
        <f t="shared" si="57"/>
        <v>0</v>
      </c>
      <c r="AG297" s="24">
        <f t="shared" si="58"/>
        <v>0</v>
      </c>
    </row>
    <row r="298" spans="1:33" ht="23.25" thickBot="1" x14ac:dyDescent="0.25">
      <c r="A298" s="29">
        <v>288</v>
      </c>
      <c r="B298" s="37" t="s">
        <v>63</v>
      </c>
      <c r="C298" s="37" t="s">
        <v>64</v>
      </c>
      <c r="D298" s="37" t="s">
        <v>752</v>
      </c>
      <c r="E298" s="37" t="s">
        <v>753</v>
      </c>
      <c r="F298" s="37" t="s">
        <v>58</v>
      </c>
      <c r="G298" s="37" t="s">
        <v>131</v>
      </c>
      <c r="H298" s="37" t="s">
        <v>754</v>
      </c>
      <c r="I298" s="37" t="s">
        <v>274</v>
      </c>
      <c r="J298" s="38">
        <v>35</v>
      </c>
      <c r="K298" s="37" t="s">
        <v>47</v>
      </c>
      <c r="L298" s="55">
        <v>9510</v>
      </c>
      <c r="M298" s="75">
        <v>9510</v>
      </c>
      <c r="N298" s="73">
        <v>0</v>
      </c>
      <c r="O298" s="42">
        <v>1</v>
      </c>
      <c r="P298" s="43">
        <v>18</v>
      </c>
      <c r="Q298" s="27">
        <f t="shared" si="51"/>
        <v>0</v>
      </c>
      <c r="R298" s="28">
        <f t="shared" si="52"/>
        <v>0</v>
      </c>
      <c r="S298" s="94">
        <v>0</v>
      </c>
      <c r="T298" s="46">
        <f t="shared" si="61"/>
        <v>0</v>
      </c>
      <c r="U298" s="90">
        <v>0</v>
      </c>
      <c r="V298" s="20">
        <f t="shared" si="53"/>
        <v>0</v>
      </c>
      <c r="W298" s="90">
        <v>0</v>
      </c>
      <c r="X298" s="20">
        <f t="shared" si="54"/>
        <v>0</v>
      </c>
      <c r="Y298" s="90">
        <v>0</v>
      </c>
      <c r="Z298" s="20">
        <f t="shared" si="59"/>
        <v>0</v>
      </c>
      <c r="AA298" s="90">
        <v>0</v>
      </c>
      <c r="AB298" s="22">
        <f t="shared" si="55"/>
        <v>0</v>
      </c>
      <c r="AC298" s="90">
        <v>0</v>
      </c>
      <c r="AD298" s="22">
        <f t="shared" si="56"/>
        <v>0</v>
      </c>
      <c r="AE298" s="20">
        <f t="shared" si="60"/>
        <v>0</v>
      </c>
      <c r="AF298" s="23">
        <f t="shared" si="57"/>
        <v>0</v>
      </c>
      <c r="AG298" s="24">
        <f t="shared" si="58"/>
        <v>0</v>
      </c>
    </row>
    <row r="299" spans="1:33" ht="23.25" thickBot="1" x14ac:dyDescent="0.25">
      <c r="A299" s="29">
        <v>289</v>
      </c>
      <c r="B299" s="37" t="s">
        <v>63</v>
      </c>
      <c r="C299" s="37" t="s">
        <v>64</v>
      </c>
      <c r="D299" s="37" t="s">
        <v>755</v>
      </c>
      <c r="E299" s="37" t="s">
        <v>756</v>
      </c>
      <c r="F299" s="37" t="s">
        <v>56</v>
      </c>
      <c r="G299" s="37" t="s">
        <v>405</v>
      </c>
      <c r="H299" s="37" t="s">
        <v>757</v>
      </c>
      <c r="I299" s="80"/>
      <c r="J299" s="38">
        <v>48</v>
      </c>
      <c r="K299" s="37" t="s">
        <v>47</v>
      </c>
      <c r="L299" s="55">
        <v>50598</v>
      </c>
      <c r="M299" s="75">
        <v>50598</v>
      </c>
      <c r="N299" s="73">
        <v>0</v>
      </c>
      <c r="O299" s="42">
        <v>1</v>
      </c>
      <c r="P299" s="43">
        <v>18</v>
      </c>
      <c r="Q299" s="27">
        <f t="shared" si="51"/>
        <v>0</v>
      </c>
      <c r="R299" s="28">
        <f t="shared" si="52"/>
        <v>0</v>
      </c>
      <c r="S299" s="94">
        <v>0</v>
      </c>
      <c r="T299" s="46">
        <f t="shared" si="61"/>
        <v>0</v>
      </c>
      <c r="U299" s="90">
        <v>0</v>
      </c>
      <c r="V299" s="20">
        <f t="shared" si="53"/>
        <v>0</v>
      </c>
      <c r="W299" s="90">
        <v>0</v>
      </c>
      <c r="X299" s="20">
        <f t="shared" si="54"/>
        <v>0</v>
      </c>
      <c r="Y299" s="90">
        <v>0</v>
      </c>
      <c r="Z299" s="20">
        <f t="shared" si="59"/>
        <v>0</v>
      </c>
      <c r="AA299" s="90">
        <v>0</v>
      </c>
      <c r="AB299" s="22">
        <f t="shared" si="55"/>
        <v>0</v>
      </c>
      <c r="AC299" s="90">
        <v>0</v>
      </c>
      <c r="AD299" s="22">
        <f t="shared" si="56"/>
        <v>0</v>
      </c>
      <c r="AE299" s="20">
        <f t="shared" si="60"/>
        <v>0</v>
      </c>
      <c r="AF299" s="23">
        <f t="shared" si="57"/>
        <v>0</v>
      </c>
      <c r="AG299" s="24">
        <f t="shared" si="58"/>
        <v>0</v>
      </c>
    </row>
    <row r="300" spans="1:33" ht="23.25" thickBot="1" x14ac:dyDescent="0.25">
      <c r="A300" s="29">
        <v>290</v>
      </c>
      <c r="B300" s="37" t="s">
        <v>63</v>
      </c>
      <c r="C300" s="37" t="s">
        <v>64</v>
      </c>
      <c r="D300" s="37" t="s">
        <v>758</v>
      </c>
      <c r="E300" s="37" t="s">
        <v>759</v>
      </c>
      <c r="F300" s="37" t="s">
        <v>761</v>
      </c>
      <c r="G300" s="37" t="s">
        <v>760</v>
      </c>
      <c r="H300" s="37" t="s">
        <v>760</v>
      </c>
      <c r="I300" s="37" t="s">
        <v>762</v>
      </c>
      <c r="J300" s="38">
        <v>45</v>
      </c>
      <c r="K300" s="37" t="s">
        <v>47</v>
      </c>
      <c r="L300" s="55">
        <v>298755</v>
      </c>
      <c r="M300" s="75">
        <v>298755</v>
      </c>
      <c r="N300" s="73">
        <v>0</v>
      </c>
      <c r="O300" s="42">
        <v>1</v>
      </c>
      <c r="P300" s="43">
        <v>18</v>
      </c>
      <c r="Q300" s="27">
        <f t="shared" si="51"/>
        <v>0</v>
      </c>
      <c r="R300" s="28">
        <f t="shared" si="52"/>
        <v>0</v>
      </c>
      <c r="S300" s="94">
        <v>0</v>
      </c>
      <c r="T300" s="46">
        <f t="shared" si="61"/>
        <v>0</v>
      </c>
      <c r="U300" s="90">
        <v>0</v>
      </c>
      <c r="V300" s="20">
        <f t="shared" si="53"/>
        <v>0</v>
      </c>
      <c r="W300" s="90">
        <v>0</v>
      </c>
      <c r="X300" s="20">
        <f t="shared" si="54"/>
        <v>0</v>
      </c>
      <c r="Y300" s="90">
        <v>0</v>
      </c>
      <c r="Z300" s="20">
        <f t="shared" si="59"/>
        <v>0</v>
      </c>
      <c r="AA300" s="90">
        <v>0</v>
      </c>
      <c r="AB300" s="22">
        <f t="shared" si="55"/>
        <v>0</v>
      </c>
      <c r="AC300" s="90">
        <v>0</v>
      </c>
      <c r="AD300" s="22">
        <f t="shared" si="56"/>
        <v>0</v>
      </c>
      <c r="AE300" s="20">
        <f t="shared" si="60"/>
        <v>0</v>
      </c>
      <c r="AF300" s="23">
        <f t="shared" si="57"/>
        <v>0</v>
      </c>
      <c r="AG300" s="24">
        <f t="shared" si="58"/>
        <v>0</v>
      </c>
    </row>
    <row r="301" spans="1:33" ht="23.25" thickBot="1" x14ac:dyDescent="0.25">
      <c r="A301" s="29">
        <v>291</v>
      </c>
      <c r="B301" s="37" t="s">
        <v>63</v>
      </c>
      <c r="C301" s="37" t="s">
        <v>64</v>
      </c>
      <c r="D301" s="37" t="s">
        <v>763</v>
      </c>
      <c r="E301" s="37" t="s">
        <v>764</v>
      </c>
      <c r="F301" s="37" t="s">
        <v>761</v>
      </c>
      <c r="G301" s="37" t="s">
        <v>760</v>
      </c>
      <c r="H301" s="37" t="s">
        <v>760</v>
      </c>
      <c r="I301" s="37" t="s">
        <v>765</v>
      </c>
      <c r="J301" s="38">
        <v>22</v>
      </c>
      <c r="K301" s="37" t="s">
        <v>82</v>
      </c>
      <c r="L301" s="55">
        <v>7197</v>
      </c>
      <c r="M301" s="75">
        <v>2121</v>
      </c>
      <c r="N301" s="98">
        <v>5076</v>
      </c>
      <c r="O301" s="42">
        <v>1</v>
      </c>
      <c r="P301" s="43">
        <v>18</v>
      </c>
      <c r="Q301" s="27">
        <f t="shared" si="51"/>
        <v>0</v>
      </c>
      <c r="R301" s="28">
        <f t="shared" si="52"/>
        <v>0</v>
      </c>
      <c r="S301" s="94">
        <v>0</v>
      </c>
      <c r="T301" s="46">
        <f t="shared" si="61"/>
        <v>0</v>
      </c>
      <c r="U301" s="90">
        <v>0</v>
      </c>
      <c r="V301" s="20">
        <f t="shared" si="53"/>
        <v>0</v>
      </c>
      <c r="W301" s="90">
        <v>0</v>
      </c>
      <c r="X301" s="20">
        <f t="shared" si="54"/>
        <v>0</v>
      </c>
      <c r="Y301" s="90">
        <v>0</v>
      </c>
      <c r="Z301" s="20">
        <f t="shared" si="59"/>
        <v>0</v>
      </c>
      <c r="AA301" s="90">
        <v>0</v>
      </c>
      <c r="AB301" s="22">
        <f t="shared" si="55"/>
        <v>0</v>
      </c>
      <c r="AC301" s="90">
        <v>0</v>
      </c>
      <c r="AD301" s="22">
        <f t="shared" si="56"/>
        <v>0</v>
      </c>
      <c r="AE301" s="20">
        <f t="shared" si="60"/>
        <v>0</v>
      </c>
      <c r="AF301" s="23">
        <f t="shared" si="57"/>
        <v>0</v>
      </c>
      <c r="AG301" s="24">
        <f t="shared" si="58"/>
        <v>0</v>
      </c>
    </row>
    <row r="302" spans="1:33" ht="23.25" thickBot="1" x14ac:dyDescent="0.25">
      <c r="A302" s="29">
        <v>292</v>
      </c>
      <c r="B302" s="37" t="s">
        <v>63</v>
      </c>
      <c r="C302" s="37" t="s">
        <v>64</v>
      </c>
      <c r="D302" s="37" t="s">
        <v>766</v>
      </c>
      <c r="E302" s="37" t="s">
        <v>767</v>
      </c>
      <c r="F302" s="37" t="s">
        <v>191</v>
      </c>
      <c r="G302" s="37" t="s">
        <v>190</v>
      </c>
      <c r="H302" s="37" t="s">
        <v>190</v>
      </c>
      <c r="I302" s="81"/>
      <c r="J302" s="38">
        <v>49</v>
      </c>
      <c r="K302" s="37" t="s">
        <v>47</v>
      </c>
      <c r="L302" s="55">
        <v>57588</v>
      </c>
      <c r="M302" s="75">
        <v>57588</v>
      </c>
      <c r="N302" s="73">
        <v>0</v>
      </c>
      <c r="O302" s="42">
        <v>1</v>
      </c>
      <c r="P302" s="43">
        <v>18</v>
      </c>
      <c r="Q302" s="27">
        <f t="shared" si="51"/>
        <v>0</v>
      </c>
      <c r="R302" s="28">
        <f t="shared" si="52"/>
        <v>0</v>
      </c>
      <c r="S302" s="94">
        <v>0</v>
      </c>
      <c r="T302" s="46">
        <f t="shared" si="61"/>
        <v>0</v>
      </c>
      <c r="U302" s="90">
        <v>0</v>
      </c>
      <c r="V302" s="20">
        <f t="shared" si="53"/>
        <v>0</v>
      </c>
      <c r="W302" s="90">
        <v>0</v>
      </c>
      <c r="X302" s="20">
        <f t="shared" si="54"/>
        <v>0</v>
      </c>
      <c r="Y302" s="90">
        <v>0</v>
      </c>
      <c r="Z302" s="20">
        <f t="shared" si="59"/>
        <v>0</v>
      </c>
      <c r="AA302" s="90">
        <v>0</v>
      </c>
      <c r="AB302" s="22">
        <f t="shared" si="55"/>
        <v>0</v>
      </c>
      <c r="AC302" s="90">
        <v>0</v>
      </c>
      <c r="AD302" s="22">
        <f t="shared" si="56"/>
        <v>0</v>
      </c>
      <c r="AE302" s="20">
        <f t="shared" si="60"/>
        <v>0</v>
      </c>
      <c r="AF302" s="23">
        <f t="shared" si="57"/>
        <v>0</v>
      </c>
      <c r="AG302" s="24">
        <f t="shared" si="58"/>
        <v>0</v>
      </c>
    </row>
    <row r="303" spans="1:33" ht="23.25" thickBot="1" x14ac:dyDescent="0.25">
      <c r="A303" s="29">
        <v>293</v>
      </c>
      <c r="B303" s="37" t="s">
        <v>63</v>
      </c>
      <c r="C303" s="37" t="s">
        <v>64</v>
      </c>
      <c r="D303" s="37" t="s">
        <v>768</v>
      </c>
      <c r="E303" s="37" t="s">
        <v>769</v>
      </c>
      <c r="F303" s="37" t="s">
        <v>771</v>
      </c>
      <c r="G303" s="37" t="s">
        <v>770</v>
      </c>
      <c r="H303" s="37" t="s">
        <v>770</v>
      </c>
      <c r="I303" s="37" t="s">
        <v>772</v>
      </c>
      <c r="J303" s="38">
        <v>51</v>
      </c>
      <c r="K303" s="37" t="s">
        <v>47</v>
      </c>
      <c r="L303" s="55">
        <v>175584</v>
      </c>
      <c r="M303" s="75">
        <v>175584</v>
      </c>
      <c r="N303" s="73">
        <v>0</v>
      </c>
      <c r="O303" s="42">
        <v>1</v>
      </c>
      <c r="P303" s="43">
        <v>18</v>
      </c>
      <c r="Q303" s="27">
        <f t="shared" si="51"/>
        <v>0</v>
      </c>
      <c r="R303" s="28">
        <f t="shared" si="52"/>
        <v>0</v>
      </c>
      <c r="S303" s="94">
        <v>0</v>
      </c>
      <c r="T303" s="46">
        <f t="shared" si="61"/>
        <v>0</v>
      </c>
      <c r="U303" s="90">
        <v>0</v>
      </c>
      <c r="V303" s="20">
        <f t="shared" si="53"/>
        <v>0</v>
      </c>
      <c r="W303" s="90">
        <v>0</v>
      </c>
      <c r="X303" s="20">
        <f t="shared" si="54"/>
        <v>0</v>
      </c>
      <c r="Y303" s="90">
        <v>0</v>
      </c>
      <c r="Z303" s="20">
        <f t="shared" si="59"/>
        <v>0</v>
      </c>
      <c r="AA303" s="90">
        <v>0</v>
      </c>
      <c r="AB303" s="22">
        <f t="shared" si="55"/>
        <v>0</v>
      </c>
      <c r="AC303" s="90">
        <v>0</v>
      </c>
      <c r="AD303" s="22">
        <f t="shared" si="56"/>
        <v>0</v>
      </c>
      <c r="AE303" s="20">
        <f t="shared" si="60"/>
        <v>0</v>
      </c>
      <c r="AF303" s="23">
        <f t="shared" si="57"/>
        <v>0</v>
      </c>
      <c r="AG303" s="24">
        <f t="shared" si="58"/>
        <v>0</v>
      </c>
    </row>
    <row r="304" spans="1:33" ht="23.25" thickBot="1" x14ac:dyDescent="0.25">
      <c r="A304" s="29">
        <v>294</v>
      </c>
      <c r="B304" s="37" t="s">
        <v>63</v>
      </c>
      <c r="C304" s="37" t="s">
        <v>64</v>
      </c>
      <c r="D304" s="37" t="s">
        <v>773</v>
      </c>
      <c r="E304" s="37" t="s">
        <v>774</v>
      </c>
      <c r="F304" s="37" t="s">
        <v>738</v>
      </c>
      <c r="G304" s="37" t="s">
        <v>775</v>
      </c>
      <c r="H304" s="37" t="s">
        <v>776</v>
      </c>
      <c r="I304" s="81"/>
      <c r="J304" s="38">
        <v>36</v>
      </c>
      <c r="K304" s="37" t="s">
        <v>47</v>
      </c>
      <c r="L304" s="55">
        <v>67962</v>
      </c>
      <c r="M304" s="75">
        <v>67962</v>
      </c>
      <c r="N304" s="73">
        <v>0</v>
      </c>
      <c r="O304" s="42">
        <v>1</v>
      </c>
      <c r="P304" s="43">
        <v>18</v>
      </c>
      <c r="Q304" s="27">
        <f t="shared" si="51"/>
        <v>0</v>
      </c>
      <c r="R304" s="28">
        <f t="shared" si="52"/>
        <v>0</v>
      </c>
      <c r="S304" s="94">
        <v>0</v>
      </c>
      <c r="T304" s="46">
        <f t="shared" si="61"/>
        <v>0</v>
      </c>
      <c r="U304" s="90">
        <v>0</v>
      </c>
      <c r="V304" s="20">
        <f t="shared" si="53"/>
        <v>0</v>
      </c>
      <c r="W304" s="90">
        <v>0</v>
      </c>
      <c r="X304" s="20">
        <f t="shared" si="54"/>
        <v>0</v>
      </c>
      <c r="Y304" s="90">
        <v>0</v>
      </c>
      <c r="Z304" s="20">
        <f t="shared" si="59"/>
        <v>0</v>
      </c>
      <c r="AA304" s="90">
        <v>0</v>
      </c>
      <c r="AB304" s="22">
        <f t="shared" si="55"/>
        <v>0</v>
      </c>
      <c r="AC304" s="90">
        <v>0</v>
      </c>
      <c r="AD304" s="22">
        <f t="shared" si="56"/>
        <v>0</v>
      </c>
      <c r="AE304" s="20">
        <f t="shared" si="60"/>
        <v>0</v>
      </c>
      <c r="AF304" s="23">
        <f t="shared" si="57"/>
        <v>0</v>
      </c>
      <c r="AG304" s="24">
        <f t="shared" si="58"/>
        <v>0</v>
      </c>
    </row>
    <row r="305" spans="1:33" ht="23.25" thickBot="1" x14ac:dyDescent="0.25">
      <c r="A305" s="29">
        <v>295</v>
      </c>
      <c r="B305" s="37" t="s">
        <v>63</v>
      </c>
      <c r="C305" s="37" t="s">
        <v>64</v>
      </c>
      <c r="D305" s="37" t="s">
        <v>777</v>
      </c>
      <c r="E305" s="37" t="s">
        <v>778</v>
      </c>
      <c r="F305" s="37" t="s">
        <v>771</v>
      </c>
      <c r="G305" s="37" t="s">
        <v>775</v>
      </c>
      <c r="H305" s="37" t="s">
        <v>779</v>
      </c>
      <c r="I305" s="81"/>
      <c r="J305" s="38">
        <v>65</v>
      </c>
      <c r="K305" s="37" t="s">
        <v>47</v>
      </c>
      <c r="L305" s="55">
        <v>534447</v>
      </c>
      <c r="M305" s="75">
        <v>534447</v>
      </c>
      <c r="N305" s="73">
        <v>0</v>
      </c>
      <c r="O305" s="42">
        <v>1</v>
      </c>
      <c r="P305" s="43">
        <v>18</v>
      </c>
      <c r="Q305" s="27">
        <f t="shared" si="51"/>
        <v>0</v>
      </c>
      <c r="R305" s="28">
        <f t="shared" si="52"/>
        <v>0</v>
      </c>
      <c r="S305" s="94">
        <v>0</v>
      </c>
      <c r="T305" s="46">
        <f t="shared" si="61"/>
        <v>0</v>
      </c>
      <c r="U305" s="90">
        <v>0</v>
      </c>
      <c r="V305" s="20">
        <f t="shared" si="53"/>
        <v>0</v>
      </c>
      <c r="W305" s="90">
        <v>0</v>
      </c>
      <c r="X305" s="20">
        <f t="shared" si="54"/>
        <v>0</v>
      </c>
      <c r="Y305" s="90">
        <v>0</v>
      </c>
      <c r="Z305" s="20">
        <f t="shared" si="59"/>
        <v>0</v>
      </c>
      <c r="AA305" s="90">
        <v>0</v>
      </c>
      <c r="AB305" s="22">
        <f t="shared" si="55"/>
        <v>0</v>
      </c>
      <c r="AC305" s="90">
        <v>0</v>
      </c>
      <c r="AD305" s="22">
        <f t="shared" si="56"/>
        <v>0</v>
      </c>
      <c r="AE305" s="20">
        <f t="shared" si="60"/>
        <v>0</v>
      </c>
      <c r="AF305" s="23">
        <f t="shared" si="57"/>
        <v>0</v>
      </c>
      <c r="AG305" s="24">
        <f t="shared" si="58"/>
        <v>0</v>
      </c>
    </row>
    <row r="306" spans="1:33" ht="23.25" thickBot="1" x14ac:dyDescent="0.25">
      <c r="A306" s="29">
        <v>296</v>
      </c>
      <c r="B306" s="37" t="s">
        <v>63</v>
      </c>
      <c r="C306" s="37" t="s">
        <v>64</v>
      </c>
      <c r="D306" s="37" t="s">
        <v>780</v>
      </c>
      <c r="E306" s="37" t="s">
        <v>781</v>
      </c>
      <c r="F306" s="37" t="s">
        <v>738</v>
      </c>
      <c r="G306" s="37" t="s">
        <v>775</v>
      </c>
      <c r="H306" s="37" t="s">
        <v>782</v>
      </c>
      <c r="I306" s="37" t="s">
        <v>783</v>
      </c>
      <c r="J306" s="38">
        <v>68</v>
      </c>
      <c r="K306" s="37" t="s">
        <v>47</v>
      </c>
      <c r="L306" s="55">
        <v>177213</v>
      </c>
      <c r="M306" s="75">
        <v>177213</v>
      </c>
      <c r="N306" s="73">
        <v>0</v>
      </c>
      <c r="O306" s="42">
        <v>1</v>
      </c>
      <c r="P306" s="43">
        <v>18</v>
      </c>
      <c r="Q306" s="27">
        <f t="shared" si="51"/>
        <v>0</v>
      </c>
      <c r="R306" s="28">
        <f t="shared" si="52"/>
        <v>0</v>
      </c>
      <c r="S306" s="94">
        <v>0</v>
      </c>
      <c r="T306" s="46">
        <f t="shared" si="61"/>
        <v>0</v>
      </c>
      <c r="U306" s="90">
        <v>0</v>
      </c>
      <c r="V306" s="20">
        <f t="shared" si="53"/>
        <v>0</v>
      </c>
      <c r="W306" s="90">
        <v>0</v>
      </c>
      <c r="X306" s="20">
        <f t="shared" si="54"/>
        <v>0</v>
      </c>
      <c r="Y306" s="90">
        <v>0</v>
      </c>
      <c r="Z306" s="20">
        <f t="shared" si="59"/>
        <v>0</v>
      </c>
      <c r="AA306" s="90">
        <v>0</v>
      </c>
      <c r="AB306" s="22">
        <f t="shared" si="55"/>
        <v>0</v>
      </c>
      <c r="AC306" s="90">
        <v>0</v>
      </c>
      <c r="AD306" s="22">
        <f t="shared" si="56"/>
        <v>0</v>
      </c>
      <c r="AE306" s="20">
        <f t="shared" si="60"/>
        <v>0</v>
      </c>
      <c r="AF306" s="23">
        <f t="shared" si="57"/>
        <v>0</v>
      </c>
      <c r="AG306" s="24">
        <f t="shared" si="58"/>
        <v>0</v>
      </c>
    </row>
    <row r="307" spans="1:33" ht="23.25" thickBot="1" x14ac:dyDescent="0.25">
      <c r="A307" s="29">
        <v>297</v>
      </c>
      <c r="B307" s="37" t="s">
        <v>63</v>
      </c>
      <c r="C307" s="37" t="s">
        <v>64</v>
      </c>
      <c r="D307" s="37" t="s">
        <v>784</v>
      </c>
      <c r="E307" s="37" t="s">
        <v>785</v>
      </c>
      <c r="F307" s="37" t="s">
        <v>787</v>
      </c>
      <c r="G307" s="37" t="s">
        <v>786</v>
      </c>
      <c r="H307" s="37" t="s">
        <v>788</v>
      </c>
      <c r="I307" s="38" t="s">
        <v>789</v>
      </c>
      <c r="J307" s="38">
        <v>36</v>
      </c>
      <c r="K307" s="37" t="s">
        <v>263</v>
      </c>
      <c r="L307" s="55">
        <v>47769</v>
      </c>
      <c r="M307" s="75">
        <v>14682</v>
      </c>
      <c r="N307" s="78">
        <v>33087</v>
      </c>
      <c r="O307" s="42">
        <v>1</v>
      </c>
      <c r="P307" s="43">
        <v>18</v>
      </c>
      <c r="Q307" s="27">
        <f t="shared" si="51"/>
        <v>0</v>
      </c>
      <c r="R307" s="28">
        <f t="shared" si="52"/>
        <v>0</v>
      </c>
      <c r="S307" s="94">
        <v>0</v>
      </c>
      <c r="T307" s="46">
        <f t="shared" si="61"/>
        <v>0</v>
      </c>
      <c r="U307" s="90">
        <v>0</v>
      </c>
      <c r="V307" s="20">
        <f t="shared" si="53"/>
        <v>0</v>
      </c>
      <c r="W307" s="90">
        <v>0</v>
      </c>
      <c r="X307" s="20">
        <f t="shared" si="54"/>
        <v>0</v>
      </c>
      <c r="Y307" s="90">
        <v>0</v>
      </c>
      <c r="Z307" s="20">
        <f t="shared" si="59"/>
        <v>0</v>
      </c>
      <c r="AA307" s="90">
        <v>0</v>
      </c>
      <c r="AB307" s="22">
        <f t="shared" si="55"/>
        <v>0</v>
      </c>
      <c r="AC307" s="90">
        <v>0</v>
      </c>
      <c r="AD307" s="22">
        <f t="shared" si="56"/>
        <v>0</v>
      </c>
      <c r="AE307" s="20">
        <f t="shared" si="60"/>
        <v>0</v>
      </c>
      <c r="AF307" s="23">
        <f t="shared" si="57"/>
        <v>0</v>
      </c>
      <c r="AG307" s="24">
        <f t="shared" si="58"/>
        <v>0</v>
      </c>
    </row>
    <row r="308" spans="1:33" ht="23.25" thickBot="1" x14ac:dyDescent="0.25">
      <c r="A308" s="29">
        <v>298</v>
      </c>
      <c r="B308" s="37" t="s">
        <v>63</v>
      </c>
      <c r="C308" s="37" t="s">
        <v>64</v>
      </c>
      <c r="D308" s="37" t="s">
        <v>790</v>
      </c>
      <c r="E308" s="37" t="s">
        <v>791</v>
      </c>
      <c r="F308" s="37" t="s">
        <v>558</v>
      </c>
      <c r="G308" s="37" t="s">
        <v>557</v>
      </c>
      <c r="H308" s="37" t="s">
        <v>557</v>
      </c>
      <c r="I308" s="37" t="s">
        <v>792</v>
      </c>
      <c r="J308" s="38">
        <v>9</v>
      </c>
      <c r="K308" s="37" t="s">
        <v>48</v>
      </c>
      <c r="L308" s="55">
        <v>6393</v>
      </c>
      <c r="M308" s="75">
        <v>6393</v>
      </c>
      <c r="N308" s="73">
        <v>0</v>
      </c>
      <c r="O308" s="42">
        <v>1</v>
      </c>
      <c r="P308" s="43">
        <v>18</v>
      </c>
      <c r="Q308" s="27">
        <f t="shared" si="51"/>
        <v>0</v>
      </c>
      <c r="R308" s="28">
        <f t="shared" si="52"/>
        <v>0</v>
      </c>
      <c r="S308" s="94">
        <v>0</v>
      </c>
      <c r="T308" s="46">
        <f t="shared" si="61"/>
        <v>0</v>
      </c>
      <c r="U308" s="90">
        <v>0</v>
      </c>
      <c r="V308" s="20">
        <f t="shared" si="53"/>
        <v>0</v>
      </c>
      <c r="W308" s="90">
        <v>0</v>
      </c>
      <c r="X308" s="20">
        <f t="shared" si="54"/>
        <v>0</v>
      </c>
      <c r="Y308" s="90">
        <v>0</v>
      </c>
      <c r="Z308" s="20">
        <f t="shared" si="59"/>
        <v>0</v>
      </c>
      <c r="AA308" s="90">
        <v>0</v>
      </c>
      <c r="AB308" s="22">
        <f t="shared" si="55"/>
        <v>0</v>
      </c>
      <c r="AC308" s="90">
        <v>0</v>
      </c>
      <c r="AD308" s="22">
        <f t="shared" si="56"/>
        <v>0</v>
      </c>
      <c r="AE308" s="20">
        <f t="shared" si="60"/>
        <v>0</v>
      </c>
      <c r="AF308" s="23">
        <f t="shared" si="57"/>
        <v>0</v>
      </c>
      <c r="AG308" s="24">
        <f t="shared" si="58"/>
        <v>0</v>
      </c>
    </row>
    <row r="309" spans="1:33" ht="23.25" thickBot="1" x14ac:dyDescent="0.25">
      <c r="A309" s="29">
        <v>299</v>
      </c>
      <c r="B309" s="37" t="s">
        <v>63</v>
      </c>
      <c r="C309" s="37" t="s">
        <v>64</v>
      </c>
      <c r="D309" s="37" t="s">
        <v>793</v>
      </c>
      <c r="E309" s="37" t="s">
        <v>794</v>
      </c>
      <c r="F309" s="37" t="s">
        <v>558</v>
      </c>
      <c r="G309" s="37" t="s">
        <v>557</v>
      </c>
      <c r="H309" s="37" t="s">
        <v>557</v>
      </c>
      <c r="I309" s="37" t="s">
        <v>795</v>
      </c>
      <c r="J309" s="38">
        <v>4</v>
      </c>
      <c r="K309" s="37" t="s">
        <v>48</v>
      </c>
      <c r="L309" s="55">
        <v>699</v>
      </c>
      <c r="M309" s="75">
        <v>699</v>
      </c>
      <c r="N309" s="73">
        <v>0</v>
      </c>
      <c r="O309" s="42">
        <v>1</v>
      </c>
      <c r="P309" s="43">
        <v>18</v>
      </c>
      <c r="Q309" s="27">
        <f t="shared" si="51"/>
        <v>0</v>
      </c>
      <c r="R309" s="28">
        <f t="shared" si="52"/>
        <v>0</v>
      </c>
      <c r="S309" s="94">
        <v>0</v>
      </c>
      <c r="T309" s="46">
        <f t="shared" si="61"/>
        <v>0</v>
      </c>
      <c r="U309" s="90">
        <v>0</v>
      </c>
      <c r="V309" s="20">
        <f t="shared" si="53"/>
        <v>0</v>
      </c>
      <c r="W309" s="90">
        <v>0</v>
      </c>
      <c r="X309" s="20">
        <f t="shared" si="54"/>
        <v>0</v>
      </c>
      <c r="Y309" s="90">
        <v>0</v>
      </c>
      <c r="Z309" s="20">
        <f t="shared" si="59"/>
        <v>0</v>
      </c>
      <c r="AA309" s="90">
        <v>0</v>
      </c>
      <c r="AB309" s="22">
        <f t="shared" si="55"/>
        <v>0</v>
      </c>
      <c r="AC309" s="90">
        <v>0</v>
      </c>
      <c r="AD309" s="22">
        <f t="shared" si="56"/>
        <v>0</v>
      </c>
      <c r="AE309" s="20">
        <f t="shared" si="60"/>
        <v>0</v>
      </c>
      <c r="AF309" s="23">
        <f t="shared" si="57"/>
        <v>0</v>
      </c>
      <c r="AG309" s="24">
        <f t="shared" si="58"/>
        <v>0</v>
      </c>
    </row>
    <row r="310" spans="1:33" ht="23.25" thickBot="1" x14ac:dyDescent="0.25">
      <c r="A310" s="29">
        <v>300</v>
      </c>
      <c r="B310" s="37" t="s">
        <v>63</v>
      </c>
      <c r="C310" s="37" t="s">
        <v>64</v>
      </c>
      <c r="D310" s="37" t="s">
        <v>796</v>
      </c>
      <c r="E310" s="37" t="s">
        <v>797</v>
      </c>
      <c r="F310" s="37" t="s">
        <v>558</v>
      </c>
      <c r="G310" s="37" t="s">
        <v>557</v>
      </c>
      <c r="H310" s="37" t="s">
        <v>557</v>
      </c>
      <c r="I310" s="37" t="s">
        <v>798</v>
      </c>
      <c r="J310" s="38">
        <v>7</v>
      </c>
      <c r="K310" s="37" t="s">
        <v>48</v>
      </c>
      <c r="L310" s="55">
        <v>4293</v>
      </c>
      <c r="M310" s="75">
        <v>4293</v>
      </c>
      <c r="N310" s="73">
        <v>0</v>
      </c>
      <c r="O310" s="42">
        <v>1</v>
      </c>
      <c r="P310" s="43">
        <v>18</v>
      </c>
      <c r="Q310" s="27">
        <f t="shared" si="51"/>
        <v>0</v>
      </c>
      <c r="R310" s="28">
        <f t="shared" si="52"/>
        <v>0</v>
      </c>
      <c r="S310" s="94">
        <v>0</v>
      </c>
      <c r="T310" s="46">
        <f t="shared" si="61"/>
        <v>0</v>
      </c>
      <c r="U310" s="90">
        <v>0</v>
      </c>
      <c r="V310" s="20">
        <f t="shared" si="53"/>
        <v>0</v>
      </c>
      <c r="W310" s="90">
        <v>0</v>
      </c>
      <c r="X310" s="20">
        <f t="shared" si="54"/>
        <v>0</v>
      </c>
      <c r="Y310" s="90">
        <v>0</v>
      </c>
      <c r="Z310" s="20">
        <f t="shared" si="59"/>
        <v>0</v>
      </c>
      <c r="AA310" s="90">
        <v>0</v>
      </c>
      <c r="AB310" s="22">
        <f t="shared" si="55"/>
        <v>0</v>
      </c>
      <c r="AC310" s="90">
        <v>0</v>
      </c>
      <c r="AD310" s="22">
        <f t="shared" si="56"/>
        <v>0</v>
      </c>
      <c r="AE310" s="20">
        <f t="shared" si="60"/>
        <v>0</v>
      </c>
      <c r="AF310" s="23">
        <f t="shared" si="57"/>
        <v>0</v>
      </c>
      <c r="AG310" s="24">
        <f t="shared" si="58"/>
        <v>0</v>
      </c>
    </row>
    <row r="311" spans="1:33" ht="23.25" thickBot="1" x14ac:dyDescent="0.25">
      <c r="A311" s="29">
        <v>301</v>
      </c>
      <c r="B311" s="37" t="s">
        <v>63</v>
      </c>
      <c r="C311" s="37" t="s">
        <v>64</v>
      </c>
      <c r="D311" s="37" t="s">
        <v>799</v>
      </c>
      <c r="E311" s="37" t="s">
        <v>800</v>
      </c>
      <c r="F311" s="37" t="s">
        <v>49</v>
      </c>
      <c r="G311" s="37" t="s">
        <v>801</v>
      </c>
      <c r="H311" s="37" t="s">
        <v>801</v>
      </c>
      <c r="I311" s="37" t="s">
        <v>802</v>
      </c>
      <c r="J311" s="38">
        <v>50</v>
      </c>
      <c r="K311" s="37" t="s">
        <v>47</v>
      </c>
      <c r="L311" s="55">
        <v>161844</v>
      </c>
      <c r="M311" s="75">
        <v>161844</v>
      </c>
      <c r="N311" s="73">
        <v>0</v>
      </c>
      <c r="O311" s="42">
        <v>1</v>
      </c>
      <c r="P311" s="43">
        <v>18</v>
      </c>
      <c r="Q311" s="27">
        <f t="shared" si="51"/>
        <v>0</v>
      </c>
      <c r="R311" s="28">
        <f t="shared" si="52"/>
        <v>0</v>
      </c>
      <c r="S311" s="94">
        <v>0</v>
      </c>
      <c r="T311" s="46">
        <f t="shared" si="61"/>
        <v>0</v>
      </c>
      <c r="U311" s="90">
        <v>0</v>
      </c>
      <c r="V311" s="20">
        <f t="shared" si="53"/>
        <v>0</v>
      </c>
      <c r="W311" s="90">
        <v>0</v>
      </c>
      <c r="X311" s="20">
        <f t="shared" si="54"/>
        <v>0</v>
      </c>
      <c r="Y311" s="90">
        <v>0</v>
      </c>
      <c r="Z311" s="20">
        <f t="shared" si="59"/>
        <v>0</v>
      </c>
      <c r="AA311" s="90">
        <v>0</v>
      </c>
      <c r="AB311" s="22">
        <f t="shared" si="55"/>
        <v>0</v>
      </c>
      <c r="AC311" s="90">
        <v>0</v>
      </c>
      <c r="AD311" s="22">
        <f t="shared" si="56"/>
        <v>0</v>
      </c>
      <c r="AE311" s="20">
        <f t="shared" si="60"/>
        <v>0</v>
      </c>
      <c r="AF311" s="23">
        <f t="shared" si="57"/>
        <v>0</v>
      </c>
      <c r="AG311" s="24">
        <f t="shared" si="58"/>
        <v>0</v>
      </c>
    </row>
    <row r="312" spans="1:33" ht="23.25" thickBot="1" x14ac:dyDescent="0.25">
      <c r="A312" s="29">
        <v>302</v>
      </c>
      <c r="B312" s="37" t="s">
        <v>63</v>
      </c>
      <c r="C312" s="37" t="s">
        <v>64</v>
      </c>
      <c r="D312" s="37" t="s">
        <v>803</v>
      </c>
      <c r="E312" s="37" t="s">
        <v>804</v>
      </c>
      <c r="F312" s="37" t="s">
        <v>57</v>
      </c>
      <c r="G312" s="37" t="s">
        <v>331</v>
      </c>
      <c r="H312" s="37" t="s">
        <v>805</v>
      </c>
      <c r="I312" s="81"/>
      <c r="J312" s="38">
        <v>33</v>
      </c>
      <c r="K312" s="37" t="s">
        <v>47</v>
      </c>
      <c r="L312" s="55">
        <v>28941</v>
      </c>
      <c r="M312" s="75">
        <v>28941</v>
      </c>
      <c r="N312" s="73">
        <v>0</v>
      </c>
      <c r="O312" s="42">
        <v>1</v>
      </c>
      <c r="P312" s="43">
        <v>18</v>
      </c>
      <c r="Q312" s="27">
        <f t="shared" si="51"/>
        <v>0</v>
      </c>
      <c r="R312" s="28">
        <f t="shared" si="52"/>
        <v>0</v>
      </c>
      <c r="S312" s="94">
        <v>0</v>
      </c>
      <c r="T312" s="46">
        <f t="shared" si="61"/>
        <v>0</v>
      </c>
      <c r="U312" s="90">
        <v>0</v>
      </c>
      <c r="V312" s="20">
        <f t="shared" si="53"/>
        <v>0</v>
      </c>
      <c r="W312" s="90">
        <v>0</v>
      </c>
      <c r="X312" s="20">
        <f t="shared" si="54"/>
        <v>0</v>
      </c>
      <c r="Y312" s="90">
        <v>0</v>
      </c>
      <c r="Z312" s="20">
        <f t="shared" si="59"/>
        <v>0</v>
      </c>
      <c r="AA312" s="90">
        <v>0</v>
      </c>
      <c r="AB312" s="22">
        <f t="shared" si="55"/>
        <v>0</v>
      </c>
      <c r="AC312" s="90">
        <v>0</v>
      </c>
      <c r="AD312" s="22">
        <f t="shared" si="56"/>
        <v>0</v>
      </c>
      <c r="AE312" s="20">
        <f t="shared" si="60"/>
        <v>0</v>
      </c>
      <c r="AF312" s="23">
        <f t="shared" si="57"/>
        <v>0</v>
      </c>
      <c r="AG312" s="24">
        <f t="shared" si="58"/>
        <v>0</v>
      </c>
    </row>
    <row r="313" spans="1:33" ht="23.25" thickBot="1" x14ac:dyDescent="0.25">
      <c r="A313" s="29">
        <v>303</v>
      </c>
      <c r="B313" s="37" t="s">
        <v>63</v>
      </c>
      <c r="C313" s="37" t="s">
        <v>64</v>
      </c>
      <c r="D313" s="37" t="s">
        <v>806</v>
      </c>
      <c r="E313" s="37" t="s">
        <v>807</v>
      </c>
      <c r="F313" s="37" t="s">
        <v>68</v>
      </c>
      <c r="G313" s="37" t="s">
        <v>67</v>
      </c>
      <c r="H313" s="37" t="s">
        <v>808</v>
      </c>
      <c r="I313" s="81"/>
      <c r="J313" s="38">
        <v>25</v>
      </c>
      <c r="K313" s="37" t="s">
        <v>47</v>
      </c>
      <c r="L313" s="55">
        <v>47991</v>
      </c>
      <c r="M313" s="75">
        <v>47991</v>
      </c>
      <c r="N313" s="73">
        <v>0</v>
      </c>
      <c r="O313" s="42">
        <v>1</v>
      </c>
      <c r="P313" s="43">
        <v>18</v>
      </c>
      <c r="Q313" s="27">
        <f t="shared" si="51"/>
        <v>0</v>
      </c>
      <c r="R313" s="28">
        <f t="shared" si="52"/>
        <v>0</v>
      </c>
      <c r="S313" s="94">
        <v>0</v>
      </c>
      <c r="T313" s="46">
        <f t="shared" si="61"/>
        <v>0</v>
      </c>
      <c r="U313" s="90">
        <v>0</v>
      </c>
      <c r="V313" s="20">
        <f t="shared" si="53"/>
        <v>0</v>
      </c>
      <c r="W313" s="90">
        <v>0</v>
      </c>
      <c r="X313" s="20">
        <f t="shared" si="54"/>
        <v>0</v>
      </c>
      <c r="Y313" s="90">
        <v>0</v>
      </c>
      <c r="Z313" s="20">
        <f t="shared" si="59"/>
        <v>0</v>
      </c>
      <c r="AA313" s="90">
        <v>0</v>
      </c>
      <c r="AB313" s="22">
        <f t="shared" si="55"/>
        <v>0</v>
      </c>
      <c r="AC313" s="90">
        <v>0</v>
      </c>
      <c r="AD313" s="22">
        <f t="shared" si="56"/>
        <v>0</v>
      </c>
      <c r="AE313" s="20">
        <f t="shared" si="60"/>
        <v>0</v>
      </c>
      <c r="AF313" s="23">
        <f t="shared" si="57"/>
        <v>0</v>
      </c>
      <c r="AG313" s="24">
        <f t="shared" si="58"/>
        <v>0</v>
      </c>
    </row>
    <row r="314" spans="1:33" ht="23.25" thickBot="1" x14ac:dyDescent="0.25">
      <c r="A314" s="29">
        <v>304</v>
      </c>
      <c r="B314" s="37" t="s">
        <v>63</v>
      </c>
      <c r="C314" s="37" t="s">
        <v>64</v>
      </c>
      <c r="D314" s="37" t="s">
        <v>809</v>
      </c>
      <c r="E314" s="37" t="s">
        <v>810</v>
      </c>
      <c r="F314" s="37" t="s">
        <v>340</v>
      </c>
      <c r="G314" s="37" t="s">
        <v>336</v>
      </c>
      <c r="H314" s="37" t="s">
        <v>811</v>
      </c>
      <c r="I314" s="81"/>
      <c r="J314" s="38">
        <v>28</v>
      </c>
      <c r="K314" s="37" t="s">
        <v>47</v>
      </c>
      <c r="L314" s="55">
        <v>58383</v>
      </c>
      <c r="M314" s="75">
        <v>58383</v>
      </c>
      <c r="N314" s="73">
        <v>0</v>
      </c>
      <c r="O314" s="42">
        <v>1</v>
      </c>
      <c r="P314" s="43">
        <v>18</v>
      </c>
      <c r="Q314" s="27">
        <f t="shared" si="51"/>
        <v>0</v>
      </c>
      <c r="R314" s="28">
        <f t="shared" si="52"/>
        <v>0</v>
      </c>
      <c r="S314" s="94">
        <v>0</v>
      </c>
      <c r="T314" s="46">
        <f t="shared" si="61"/>
        <v>0</v>
      </c>
      <c r="U314" s="90">
        <v>0</v>
      </c>
      <c r="V314" s="20">
        <f t="shared" si="53"/>
        <v>0</v>
      </c>
      <c r="W314" s="90">
        <v>0</v>
      </c>
      <c r="X314" s="20">
        <f t="shared" si="54"/>
        <v>0</v>
      </c>
      <c r="Y314" s="90">
        <v>0</v>
      </c>
      <c r="Z314" s="20">
        <f t="shared" si="59"/>
        <v>0</v>
      </c>
      <c r="AA314" s="90">
        <v>0</v>
      </c>
      <c r="AB314" s="22">
        <f t="shared" si="55"/>
        <v>0</v>
      </c>
      <c r="AC314" s="90">
        <v>0</v>
      </c>
      <c r="AD314" s="22">
        <f t="shared" si="56"/>
        <v>0</v>
      </c>
      <c r="AE314" s="20">
        <f t="shared" si="60"/>
        <v>0</v>
      </c>
      <c r="AF314" s="23">
        <f t="shared" si="57"/>
        <v>0</v>
      </c>
      <c r="AG314" s="24">
        <f t="shared" si="58"/>
        <v>0</v>
      </c>
    </row>
    <row r="315" spans="1:33" ht="23.25" thickBot="1" x14ac:dyDescent="0.25">
      <c r="A315" s="29">
        <v>305</v>
      </c>
      <c r="B315" s="37" t="s">
        <v>63</v>
      </c>
      <c r="C315" s="37" t="s">
        <v>64</v>
      </c>
      <c r="D315" s="37" t="s">
        <v>812</v>
      </c>
      <c r="E315" s="37" t="s">
        <v>813</v>
      </c>
      <c r="F315" s="37" t="s">
        <v>558</v>
      </c>
      <c r="G315" s="37" t="s">
        <v>557</v>
      </c>
      <c r="H315" s="37" t="s">
        <v>557</v>
      </c>
      <c r="I315" s="37" t="s">
        <v>814</v>
      </c>
      <c r="J315" s="38">
        <v>9</v>
      </c>
      <c r="K315" s="37" t="s">
        <v>48</v>
      </c>
      <c r="L315" s="55">
        <v>13398</v>
      </c>
      <c r="M315" s="75">
        <v>13398</v>
      </c>
      <c r="N315" s="73">
        <v>0</v>
      </c>
      <c r="O315" s="42">
        <v>1</v>
      </c>
      <c r="P315" s="43">
        <v>18</v>
      </c>
      <c r="Q315" s="27">
        <f t="shared" si="51"/>
        <v>0</v>
      </c>
      <c r="R315" s="28">
        <f t="shared" si="52"/>
        <v>0</v>
      </c>
      <c r="S315" s="94">
        <v>0</v>
      </c>
      <c r="T315" s="46">
        <f t="shared" si="61"/>
        <v>0</v>
      </c>
      <c r="U315" s="90">
        <v>0</v>
      </c>
      <c r="V315" s="20">
        <f t="shared" si="53"/>
        <v>0</v>
      </c>
      <c r="W315" s="90">
        <v>0</v>
      </c>
      <c r="X315" s="20">
        <f t="shared" si="54"/>
        <v>0</v>
      </c>
      <c r="Y315" s="90">
        <v>0</v>
      </c>
      <c r="Z315" s="20">
        <f t="shared" si="59"/>
        <v>0</v>
      </c>
      <c r="AA315" s="90">
        <v>0</v>
      </c>
      <c r="AB315" s="22">
        <f t="shared" si="55"/>
        <v>0</v>
      </c>
      <c r="AC315" s="90">
        <v>0</v>
      </c>
      <c r="AD315" s="22">
        <f t="shared" si="56"/>
        <v>0</v>
      </c>
      <c r="AE315" s="20">
        <f t="shared" si="60"/>
        <v>0</v>
      </c>
      <c r="AF315" s="23">
        <f t="shared" si="57"/>
        <v>0</v>
      </c>
      <c r="AG315" s="24">
        <f t="shared" si="58"/>
        <v>0</v>
      </c>
    </row>
    <row r="316" spans="1:33" ht="23.25" thickBot="1" x14ac:dyDescent="0.25">
      <c r="A316" s="29">
        <v>306</v>
      </c>
      <c r="B316" s="37" t="s">
        <v>63</v>
      </c>
      <c r="C316" s="37" t="s">
        <v>64</v>
      </c>
      <c r="D316" s="37" t="s">
        <v>815</v>
      </c>
      <c r="E316" s="37" t="s">
        <v>797</v>
      </c>
      <c r="F316" s="37" t="s">
        <v>558</v>
      </c>
      <c r="G316" s="37" t="s">
        <v>557</v>
      </c>
      <c r="H316" s="37" t="s">
        <v>557</v>
      </c>
      <c r="I316" s="37" t="s">
        <v>816</v>
      </c>
      <c r="J316" s="38">
        <v>3</v>
      </c>
      <c r="K316" s="37" t="s">
        <v>48</v>
      </c>
      <c r="L316" s="55">
        <v>489</v>
      </c>
      <c r="M316" s="75">
        <v>489</v>
      </c>
      <c r="N316" s="73">
        <v>0</v>
      </c>
      <c r="O316" s="42">
        <v>1</v>
      </c>
      <c r="P316" s="43">
        <v>18</v>
      </c>
      <c r="Q316" s="27">
        <f t="shared" si="51"/>
        <v>0</v>
      </c>
      <c r="R316" s="28">
        <f t="shared" si="52"/>
        <v>0</v>
      </c>
      <c r="S316" s="94">
        <v>0</v>
      </c>
      <c r="T316" s="46">
        <f t="shared" si="61"/>
        <v>0</v>
      </c>
      <c r="U316" s="90">
        <v>0</v>
      </c>
      <c r="V316" s="20">
        <f t="shared" si="53"/>
        <v>0</v>
      </c>
      <c r="W316" s="90">
        <v>0</v>
      </c>
      <c r="X316" s="20">
        <f t="shared" si="54"/>
        <v>0</v>
      </c>
      <c r="Y316" s="90">
        <v>0</v>
      </c>
      <c r="Z316" s="20">
        <f t="shared" si="59"/>
        <v>0</v>
      </c>
      <c r="AA316" s="90">
        <v>0</v>
      </c>
      <c r="AB316" s="22">
        <f t="shared" si="55"/>
        <v>0</v>
      </c>
      <c r="AC316" s="90">
        <v>0</v>
      </c>
      <c r="AD316" s="22">
        <f t="shared" si="56"/>
        <v>0</v>
      </c>
      <c r="AE316" s="20">
        <f t="shared" si="60"/>
        <v>0</v>
      </c>
      <c r="AF316" s="23">
        <f t="shared" si="57"/>
        <v>0</v>
      </c>
      <c r="AG316" s="24">
        <f t="shared" si="58"/>
        <v>0</v>
      </c>
    </row>
    <row r="317" spans="1:33" ht="23.25" thickBot="1" x14ac:dyDescent="0.25">
      <c r="A317" s="29">
        <v>307</v>
      </c>
      <c r="B317" s="37" t="s">
        <v>63</v>
      </c>
      <c r="C317" s="37" t="s">
        <v>64</v>
      </c>
      <c r="D317" s="37" t="s">
        <v>817</v>
      </c>
      <c r="E317" s="37" t="s">
        <v>818</v>
      </c>
      <c r="F317" s="37" t="s">
        <v>558</v>
      </c>
      <c r="G317" s="37" t="s">
        <v>557</v>
      </c>
      <c r="H317" s="37" t="s">
        <v>557</v>
      </c>
      <c r="I317" s="37" t="s">
        <v>819</v>
      </c>
      <c r="J317" s="38">
        <v>4</v>
      </c>
      <c r="K317" s="37" t="s">
        <v>48</v>
      </c>
      <c r="L317" s="55">
        <v>5007</v>
      </c>
      <c r="M317" s="75">
        <v>5007</v>
      </c>
      <c r="N317" s="73">
        <v>0</v>
      </c>
      <c r="O317" s="42">
        <v>1</v>
      </c>
      <c r="P317" s="43">
        <v>18</v>
      </c>
      <c r="Q317" s="27">
        <f t="shared" si="51"/>
        <v>0</v>
      </c>
      <c r="R317" s="28">
        <f t="shared" si="52"/>
        <v>0</v>
      </c>
      <c r="S317" s="94">
        <v>0</v>
      </c>
      <c r="T317" s="46">
        <f t="shared" si="61"/>
        <v>0</v>
      </c>
      <c r="U317" s="90">
        <v>0</v>
      </c>
      <c r="V317" s="20">
        <f t="shared" si="53"/>
        <v>0</v>
      </c>
      <c r="W317" s="90">
        <v>0</v>
      </c>
      <c r="X317" s="20">
        <f t="shared" si="54"/>
        <v>0</v>
      </c>
      <c r="Y317" s="90">
        <v>0</v>
      </c>
      <c r="Z317" s="20">
        <f t="shared" si="59"/>
        <v>0</v>
      </c>
      <c r="AA317" s="90">
        <v>0</v>
      </c>
      <c r="AB317" s="22">
        <f t="shared" si="55"/>
        <v>0</v>
      </c>
      <c r="AC317" s="90">
        <v>0</v>
      </c>
      <c r="AD317" s="22">
        <f t="shared" si="56"/>
        <v>0</v>
      </c>
      <c r="AE317" s="20">
        <f t="shared" si="60"/>
        <v>0</v>
      </c>
      <c r="AF317" s="23">
        <f t="shared" si="57"/>
        <v>0</v>
      </c>
      <c r="AG317" s="24">
        <f t="shared" si="58"/>
        <v>0</v>
      </c>
    </row>
    <row r="318" spans="1:33" ht="23.25" thickBot="1" x14ac:dyDescent="0.25">
      <c r="A318" s="29">
        <v>308</v>
      </c>
      <c r="B318" s="37" t="s">
        <v>63</v>
      </c>
      <c r="C318" s="37" t="s">
        <v>64</v>
      </c>
      <c r="D318" s="37" t="s">
        <v>820</v>
      </c>
      <c r="E318" s="37" t="s">
        <v>821</v>
      </c>
      <c r="F318" s="37" t="s">
        <v>558</v>
      </c>
      <c r="G318" s="37" t="s">
        <v>557</v>
      </c>
      <c r="H318" s="37" t="s">
        <v>557</v>
      </c>
      <c r="I318" s="37" t="s">
        <v>822</v>
      </c>
      <c r="J318" s="38">
        <v>7</v>
      </c>
      <c r="K318" s="37" t="s">
        <v>48</v>
      </c>
      <c r="L318" s="55">
        <v>30</v>
      </c>
      <c r="M318" s="75">
        <v>30</v>
      </c>
      <c r="N318" s="73">
        <v>0</v>
      </c>
      <c r="O318" s="42">
        <v>1</v>
      </c>
      <c r="P318" s="43">
        <v>18</v>
      </c>
      <c r="Q318" s="27">
        <f t="shared" si="51"/>
        <v>0</v>
      </c>
      <c r="R318" s="28">
        <f t="shared" si="52"/>
        <v>0</v>
      </c>
      <c r="S318" s="94">
        <v>0</v>
      </c>
      <c r="T318" s="46">
        <f t="shared" si="61"/>
        <v>0</v>
      </c>
      <c r="U318" s="90">
        <v>0</v>
      </c>
      <c r="V318" s="20">
        <f t="shared" si="53"/>
        <v>0</v>
      </c>
      <c r="W318" s="90">
        <v>0</v>
      </c>
      <c r="X318" s="20">
        <f t="shared" si="54"/>
        <v>0</v>
      </c>
      <c r="Y318" s="90">
        <v>0</v>
      </c>
      <c r="Z318" s="20">
        <f t="shared" si="59"/>
        <v>0</v>
      </c>
      <c r="AA318" s="90">
        <v>0</v>
      </c>
      <c r="AB318" s="22">
        <f t="shared" si="55"/>
        <v>0</v>
      </c>
      <c r="AC318" s="90">
        <v>0</v>
      </c>
      <c r="AD318" s="22">
        <f t="shared" si="56"/>
        <v>0</v>
      </c>
      <c r="AE318" s="20">
        <f t="shared" si="60"/>
        <v>0</v>
      </c>
      <c r="AF318" s="23">
        <f t="shared" si="57"/>
        <v>0</v>
      </c>
      <c r="AG318" s="24">
        <f t="shared" si="58"/>
        <v>0</v>
      </c>
    </row>
    <row r="319" spans="1:33" ht="23.25" thickBot="1" x14ac:dyDescent="0.25">
      <c r="A319" s="29">
        <v>309</v>
      </c>
      <c r="B319" s="37" t="s">
        <v>63</v>
      </c>
      <c r="C319" s="37" t="s">
        <v>64</v>
      </c>
      <c r="D319" s="37" t="s">
        <v>823</v>
      </c>
      <c r="E319" s="37" t="s">
        <v>824</v>
      </c>
      <c r="F319" s="37" t="s">
        <v>558</v>
      </c>
      <c r="G319" s="37" t="s">
        <v>557</v>
      </c>
      <c r="H319" s="37" t="s">
        <v>557</v>
      </c>
      <c r="I319" s="37" t="s">
        <v>825</v>
      </c>
      <c r="J319" s="38">
        <v>4</v>
      </c>
      <c r="K319" s="37" t="s">
        <v>48</v>
      </c>
      <c r="L319" s="55">
        <v>0</v>
      </c>
      <c r="M319" s="75">
        <v>0</v>
      </c>
      <c r="N319" s="73">
        <v>0</v>
      </c>
      <c r="O319" s="42">
        <v>1</v>
      </c>
      <c r="P319" s="43">
        <v>18</v>
      </c>
      <c r="Q319" s="27">
        <f t="shared" si="51"/>
        <v>0</v>
      </c>
      <c r="R319" s="28">
        <f t="shared" si="52"/>
        <v>0</v>
      </c>
      <c r="S319" s="94">
        <v>0</v>
      </c>
      <c r="T319" s="46">
        <f t="shared" si="61"/>
        <v>0</v>
      </c>
      <c r="U319" s="90">
        <v>0</v>
      </c>
      <c r="V319" s="20">
        <f t="shared" si="53"/>
        <v>0</v>
      </c>
      <c r="W319" s="90">
        <v>0</v>
      </c>
      <c r="X319" s="20">
        <f t="shared" si="54"/>
        <v>0</v>
      </c>
      <c r="Y319" s="90">
        <v>0</v>
      </c>
      <c r="Z319" s="20">
        <f t="shared" si="59"/>
        <v>0</v>
      </c>
      <c r="AA319" s="90">
        <v>0</v>
      </c>
      <c r="AB319" s="22">
        <f t="shared" si="55"/>
        <v>0</v>
      </c>
      <c r="AC319" s="90">
        <v>0</v>
      </c>
      <c r="AD319" s="22">
        <f t="shared" si="56"/>
        <v>0</v>
      </c>
      <c r="AE319" s="20">
        <f t="shared" si="60"/>
        <v>0</v>
      </c>
      <c r="AF319" s="23">
        <f t="shared" si="57"/>
        <v>0</v>
      </c>
      <c r="AG319" s="24">
        <f t="shared" si="58"/>
        <v>0</v>
      </c>
    </row>
    <row r="320" spans="1:33" ht="23.25" thickBot="1" x14ac:dyDescent="0.25">
      <c r="A320" s="29">
        <v>310</v>
      </c>
      <c r="B320" s="37" t="s">
        <v>63</v>
      </c>
      <c r="C320" s="37" t="s">
        <v>64</v>
      </c>
      <c r="D320" s="37" t="s">
        <v>826</v>
      </c>
      <c r="E320" s="37" t="s">
        <v>827</v>
      </c>
      <c r="F320" s="37" t="s">
        <v>558</v>
      </c>
      <c r="G320" s="37" t="s">
        <v>557</v>
      </c>
      <c r="H320" s="37" t="s">
        <v>557</v>
      </c>
      <c r="I320" s="37" t="s">
        <v>828</v>
      </c>
      <c r="J320" s="38">
        <v>11</v>
      </c>
      <c r="K320" s="37" t="s">
        <v>48</v>
      </c>
      <c r="L320" s="55">
        <v>2889</v>
      </c>
      <c r="M320" s="75">
        <v>2889</v>
      </c>
      <c r="N320" s="73">
        <v>0</v>
      </c>
      <c r="O320" s="42">
        <v>1</v>
      </c>
      <c r="P320" s="43">
        <v>18</v>
      </c>
      <c r="Q320" s="27">
        <f t="shared" si="51"/>
        <v>0</v>
      </c>
      <c r="R320" s="28">
        <f t="shared" si="52"/>
        <v>0</v>
      </c>
      <c r="S320" s="94">
        <v>0</v>
      </c>
      <c r="T320" s="46">
        <f t="shared" si="61"/>
        <v>0</v>
      </c>
      <c r="U320" s="90">
        <v>0</v>
      </c>
      <c r="V320" s="20">
        <f t="shared" si="53"/>
        <v>0</v>
      </c>
      <c r="W320" s="90">
        <v>0</v>
      </c>
      <c r="X320" s="20">
        <f t="shared" si="54"/>
        <v>0</v>
      </c>
      <c r="Y320" s="90">
        <v>0</v>
      </c>
      <c r="Z320" s="20">
        <f t="shared" si="59"/>
        <v>0</v>
      </c>
      <c r="AA320" s="90">
        <v>0</v>
      </c>
      <c r="AB320" s="22">
        <f t="shared" si="55"/>
        <v>0</v>
      </c>
      <c r="AC320" s="90">
        <v>0</v>
      </c>
      <c r="AD320" s="22">
        <f t="shared" si="56"/>
        <v>0</v>
      </c>
      <c r="AE320" s="20">
        <f t="shared" si="60"/>
        <v>0</v>
      </c>
      <c r="AF320" s="23">
        <f t="shared" si="57"/>
        <v>0</v>
      </c>
      <c r="AG320" s="24">
        <f t="shared" si="58"/>
        <v>0</v>
      </c>
    </row>
    <row r="321" spans="1:33" ht="23.25" thickBot="1" x14ac:dyDescent="0.25">
      <c r="A321" s="29">
        <v>311</v>
      </c>
      <c r="B321" s="37" t="s">
        <v>63</v>
      </c>
      <c r="C321" s="37" t="s">
        <v>64</v>
      </c>
      <c r="D321" s="37" t="s">
        <v>829</v>
      </c>
      <c r="E321" s="37" t="s">
        <v>830</v>
      </c>
      <c r="F321" s="37" t="s">
        <v>558</v>
      </c>
      <c r="G321" s="37" t="s">
        <v>557</v>
      </c>
      <c r="H321" s="37" t="s">
        <v>831</v>
      </c>
      <c r="I321" s="37" t="s">
        <v>832</v>
      </c>
      <c r="J321" s="38">
        <v>9</v>
      </c>
      <c r="K321" s="37" t="s">
        <v>48</v>
      </c>
      <c r="L321" s="55">
        <v>4620</v>
      </c>
      <c r="M321" s="75">
        <v>4620</v>
      </c>
      <c r="N321" s="73">
        <v>0</v>
      </c>
      <c r="O321" s="42">
        <v>1</v>
      </c>
      <c r="P321" s="43">
        <v>18</v>
      </c>
      <c r="Q321" s="27">
        <f t="shared" si="51"/>
        <v>0</v>
      </c>
      <c r="R321" s="28">
        <f t="shared" si="52"/>
        <v>0</v>
      </c>
      <c r="S321" s="94">
        <v>0</v>
      </c>
      <c r="T321" s="46">
        <f t="shared" si="61"/>
        <v>0</v>
      </c>
      <c r="U321" s="90">
        <v>0</v>
      </c>
      <c r="V321" s="20">
        <f t="shared" si="53"/>
        <v>0</v>
      </c>
      <c r="W321" s="90">
        <v>0</v>
      </c>
      <c r="X321" s="20">
        <f t="shared" si="54"/>
        <v>0</v>
      </c>
      <c r="Y321" s="90">
        <v>0</v>
      </c>
      <c r="Z321" s="20">
        <f t="shared" si="59"/>
        <v>0</v>
      </c>
      <c r="AA321" s="90">
        <v>0</v>
      </c>
      <c r="AB321" s="22">
        <f t="shared" si="55"/>
        <v>0</v>
      </c>
      <c r="AC321" s="90">
        <v>0</v>
      </c>
      <c r="AD321" s="22">
        <f t="shared" si="56"/>
        <v>0</v>
      </c>
      <c r="AE321" s="20">
        <f t="shared" si="60"/>
        <v>0</v>
      </c>
      <c r="AF321" s="23">
        <f t="shared" si="57"/>
        <v>0</v>
      </c>
      <c r="AG321" s="24">
        <f t="shared" si="58"/>
        <v>0</v>
      </c>
    </row>
    <row r="322" spans="1:33" ht="23.25" thickBot="1" x14ac:dyDescent="0.25">
      <c r="A322" s="29">
        <v>312</v>
      </c>
      <c r="B322" s="37" t="s">
        <v>63</v>
      </c>
      <c r="C322" s="37" t="s">
        <v>64</v>
      </c>
      <c r="D322" s="37" t="s">
        <v>833</v>
      </c>
      <c r="E322" s="37" t="s">
        <v>834</v>
      </c>
      <c r="F322" s="37" t="s">
        <v>558</v>
      </c>
      <c r="G322" s="37" t="s">
        <v>557</v>
      </c>
      <c r="H322" s="37" t="s">
        <v>831</v>
      </c>
      <c r="I322" s="37" t="s">
        <v>835</v>
      </c>
      <c r="J322" s="38">
        <v>3</v>
      </c>
      <c r="K322" s="37" t="s">
        <v>48</v>
      </c>
      <c r="L322" s="55">
        <v>225</v>
      </c>
      <c r="M322" s="75">
        <v>225</v>
      </c>
      <c r="N322" s="73">
        <v>0</v>
      </c>
      <c r="O322" s="42">
        <v>1</v>
      </c>
      <c r="P322" s="43">
        <v>18</v>
      </c>
      <c r="Q322" s="27">
        <f t="shared" si="51"/>
        <v>0</v>
      </c>
      <c r="R322" s="28">
        <f t="shared" si="52"/>
        <v>0</v>
      </c>
      <c r="S322" s="94">
        <v>0</v>
      </c>
      <c r="T322" s="46">
        <f t="shared" si="61"/>
        <v>0</v>
      </c>
      <c r="U322" s="90">
        <v>0</v>
      </c>
      <c r="V322" s="20">
        <f t="shared" si="53"/>
        <v>0</v>
      </c>
      <c r="W322" s="90">
        <v>0</v>
      </c>
      <c r="X322" s="20">
        <f t="shared" si="54"/>
        <v>0</v>
      </c>
      <c r="Y322" s="90">
        <v>0</v>
      </c>
      <c r="Z322" s="20">
        <f t="shared" si="59"/>
        <v>0</v>
      </c>
      <c r="AA322" s="90">
        <v>0</v>
      </c>
      <c r="AB322" s="22">
        <f t="shared" si="55"/>
        <v>0</v>
      </c>
      <c r="AC322" s="90">
        <v>0</v>
      </c>
      <c r="AD322" s="22">
        <f t="shared" si="56"/>
        <v>0</v>
      </c>
      <c r="AE322" s="20">
        <f t="shared" si="60"/>
        <v>0</v>
      </c>
      <c r="AF322" s="23">
        <f t="shared" si="57"/>
        <v>0</v>
      </c>
      <c r="AG322" s="24">
        <f t="shared" si="58"/>
        <v>0</v>
      </c>
    </row>
    <row r="323" spans="1:33" ht="23.25" thickBot="1" x14ac:dyDescent="0.25">
      <c r="A323" s="29">
        <v>313</v>
      </c>
      <c r="B323" s="37" t="s">
        <v>63</v>
      </c>
      <c r="C323" s="37" t="s">
        <v>64</v>
      </c>
      <c r="D323" s="37" t="s">
        <v>836</v>
      </c>
      <c r="E323" s="37" t="s">
        <v>837</v>
      </c>
      <c r="F323" s="37" t="s">
        <v>558</v>
      </c>
      <c r="G323" s="37" t="s">
        <v>557</v>
      </c>
      <c r="H323" s="37" t="s">
        <v>831</v>
      </c>
      <c r="I323" s="37" t="s">
        <v>601</v>
      </c>
      <c r="J323" s="38">
        <v>4</v>
      </c>
      <c r="K323" s="37" t="s">
        <v>48</v>
      </c>
      <c r="L323" s="55">
        <v>3606</v>
      </c>
      <c r="M323" s="75">
        <v>3606</v>
      </c>
      <c r="N323" s="73">
        <v>0</v>
      </c>
      <c r="O323" s="42">
        <v>1</v>
      </c>
      <c r="P323" s="43">
        <v>18</v>
      </c>
      <c r="Q323" s="27">
        <f t="shared" si="51"/>
        <v>0</v>
      </c>
      <c r="R323" s="28">
        <f t="shared" si="52"/>
        <v>0</v>
      </c>
      <c r="S323" s="94">
        <v>0</v>
      </c>
      <c r="T323" s="46">
        <f t="shared" si="61"/>
        <v>0</v>
      </c>
      <c r="U323" s="90">
        <v>0</v>
      </c>
      <c r="V323" s="20">
        <f t="shared" si="53"/>
        <v>0</v>
      </c>
      <c r="W323" s="90">
        <v>0</v>
      </c>
      <c r="X323" s="20">
        <f t="shared" si="54"/>
        <v>0</v>
      </c>
      <c r="Y323" s="90">
        <v>0</v>
      </c>
      <c r="Z323" s="20">
        <f t="shared" si="59"/>
        <v>0</v>
      </c>
      <c r="AA323" s="90">
        <v>0</v>
      </c>
      <c r="AB323" s="22">
        <f t="shared" si="55"/>
        <v>0</v>
      </c>
      <c r="AC323" s="90">
        <v>0</v>
      </c>
      <c r="AD323" s="22">
        <f t="shared" si="56"/>
        <v>0</v>
      </c>
      <c r="AE323" s="20">
        <f t="shared" si="60"/>
        <v>0</v>
      </c>
      <c r="AF323" s="23">
        <f t="shared" si="57"/>
        <v>0</v>
      </c>
      <c r="AG323" s="24">
        <f t="shared" si="58"/>
        <v>0</v>
      </c>
    </row>
    <row r="324" spans="1:33" ht="23.25" thickBot="1" x14ac:dyDescent="0.25">
      <c r="A324" s="29">
        <v>314</v>
      </c>
      <c r="B324" s="37" t="s">
        <v>63</v>
      </c>
      <c r="C324" s="37" t="s">
        <v>64</v>
      </c>
      <c r="D324" s="37" t="s">
        <v>838</v>
      </c>
      <c r="E324" s="37" t="s">
        <v>839</v>
      </c>
      <c r="F324" s="37" t="s">
        <v>558</v>
      </c>
      <c r="G324" s="37" t="s">
        <v>557</v>
      </c>
      <c r="H324" s="37" t="s">
        <v>719</v>
      </c>
      <c r="I324" s="80"/>
      <c r="J324" s="38">
        <v>4</v>
      </c>
      <c r="K324" s="37" t="s">
        <v>48</v>
      </c>
      <c r="L324" s="55">
        <v>2436</v>
      </c>
      <c r="M324" s="75">
        <v>2436</v>
      </c>
      <c r="N324" s="73">
        <v>0</v>
      </c>
      <c r="O324" s="42">
        <v>1</v>
      </c>
      <c r="P324" s="43">
        <v>18</v>
      </c>
      <c r="Q324" s="27">
        <f t="shared" si="51"/>
        <v>0</v>
      </c>
      <c r="R324" s="28">
        <f t="shared" si="52"/>
        <v>0</v>
      </c>
      <c r="S324" s="94">
        <v>0</v>
      </c>
      <c r="T324" s="46">
        <f t="shared" si="61"/>
        <v>0</v>
      </c>
      <c r="U324" s="90">
        <v>0</v>
      </c>
      <c r="V324" s="20">
        <f t="shared" si="53"/>
        <v>0</v>
      </c>
      <c r="W324" s="90">
        <v>0</v>
      </c>
      <c r="X324" s="20">
        <f t="shared" si="54"/>
        <v>0</v>
      </c>
      <c r="Y324" s="90">
        <v>0</v>
      </c>
      <c r="Z324" s="20">
        <f t="shared" si="59"/>
        <v>0</v>
      </c>
      <c r="AA324" s="90">
        <v>0</v>
      </c>
      <c r="AB324" s="22">
        <f t="shared" si="55"/>
        <v>0</v>
      </c>
      <c r="AC324" s="90">
        <v>0</v>
      </c>
      <c r="AD324" s="22">
        <f t="shared" si="56"/>
        <v>0</v>
      </c>
      <c r="AE324" s="20">
        <f t="shared" si="60"/>
        <v>0</v>
      </c>
      <c r="AF324" s="23">
        <f t="shared" si="57"/>
        <v>0</v>
      </c>
      <c r="AG324" s="24">
        <f t="shared" si="58"/>
        <v>0</v>
      </c>
    </row>
    <row r="325" spans="1:33" ht="23.25" thickBot="1" x14ac:dyDescent="0.25">
      <c r="A325" s="29">
        <v>315</v>
      </c>
      <c r="B325" s="37" t="s">
        <v>63</v>
      </c>
      <c r="C325" s="37" t="s">
        <v>64</v>
      </c>
      <c r="D325" s="37" t="s">
        <v>840</v>
      </c>
      <c r="E325" s="37" t="s">
        <v>841</v>
      </c>
      <c r="F325" s="37" t="s">
        <v>558</v>
      </c>
      <c r="G325" s="37" t="s">
        <v>557</v>
      </c>
      <c r="H325" s="37" t="s">
        <v>831</v>
      </c>
      <c r="I325" s="37" t="s">
        <v>842</v>
      </c>
      <c r="J325" s="38">
        <v>4</v>
      </c>
      <c r="K325" s="37" t="s">
        <v>48</v>
      </c>
      <c r="L325" s="55">
        <v>4866</v>
      </c>
      <c r="M325" s="75">
        <v>4866</v>
      </c>
      <c r="N325" s="73">
        <v>0</v>
      </c>
      <c r="O325" s="42">
        <v>1</v>
      </c>
      <c r="P325" s="43">
        <v>18</v>
      </c>
      <c r="Q325" s="27">
        <f t="shared" si="51"/>
        <v>0</v>
      </c>
      <c r="R325" s="28">
        <f t="shared" si="52"/>
        <v>0</v>
      </c>
      <c r="S325" s="94">
        <v>0</v>
      </c>
      <c r="T325" s="46">
        <f t="shared" si="61"/>
        <v>0</v>
      </c>
      <c r="U325" s="90">
        <v>0</v>
      </c>
      <c r="V325" s="20">
        <f t="shared" si="53"/>
        <v>0</v>
      </c>
      <c r="W325" s="90">
        <v>0</v>
      </c>
      <c r="X325" s="20">
        <f t="shared" si="54"/>
        <v>0</v>
      </c>
      <c r="Y325" s="90">
        <v>0</v>
      </c>
      <c r="Z325" s="20">
        <f t="shared" si="59"/>
        <v>0</v>
      </c>
      <c r="AA325" s="90">
        <v>0</v>
      </c>
      <c r="AB325" s="22">
        <f t="shared" si="55"/>
        <v>0</v>
      </c>
      <c r="AC325" s="90">
        <v>0</v>
      </c>
      <c r="AD325" s="22">
        <f t="shared" si="56"/>
        <v>0</v>
      </c>
      <c r="AE325" s="20">
        <f t="shared" si="60"/>
        <v>0</v>
      </c>
      <c r="AF325" s="23">
        <f t="shared" si="57"/>
        <v>0</v>
      </c>
      <c r="AG325" s="24">
        <f t="shared" si="58"/>
        <v>0</v>
      </c>
    </row>
    <row r="326" spans="1:33" ht="23.25" thickBot="1" x14ac:dyDescent="0.25">
      <c r="A326" s="29">
        <v>316</v>
      </c>
      <c r="B326" s="37" t="s">
        <v>63</v>
      </c>
      <c r="C326" s="37" t="s">
        <v>64</v>
      </c>
      <c r="D326" s="37" t="s">
        <v>843</v>
      </c>
      <c r="E326" s="37" t="s">
        <v>844</v>
      </c>
      <c r="F326" s="37" t="s">
        <v>88</v>
      </c>
      <c r="G326" s="37" t="s">
        <v>87</v>
      </c>
      <c r="H326" s="37" t="s">
        <v>845</v>
      </c>
      <c r="I326" s="81"/>
      <c r="J326" s="38">
        <v>15</v>
      </c>
      <c r="K326" s="37" t="s">
        <v>720</v>
      </c>
      <c r="L326" s="55">
        <v>108516</v>
      </c>
      <c r="M326" s="75">
        <v>108516</v>
      </c>
      <c r="N326" s="73">
        <v>0</v>
      </c>
      <c r="O326" s="42">
        <v>1</v>
      </c>
      <c r="P326" s="43">
        <v>18</v>
      </c>
      <c r="Q326" s="27">
        <f t="shared" si="51"/>
        <v>0</v>
      </c>
      <c r="R326" s="28">
        <f t="shared" si="52"/>
        <v>0</v>
      </c>
      <c r="S326" s="94">
        <v>0</v>
      </c>
      <c r="T326" s="46">
        <f t="shared" si="61"/>
        <v>0</v>
      </c>
      <c r="U326" s="90">
        <v>0</v>
      </c>
      <c r="V326" s="20">
        <f t="shared" si="53"/>
        <v>0</v>
      </c>
      <c r="W326" s="90">
        <v>0</v>
      </c>
      <c r="X326" s="20">
        <f t="shared" si="54"/>
        <v>0</v>
      </c>
      <c r="Y326" s="90">
        <v>0</v>
      </c>
      <c r="Z326" s="20">
        <f t="shared" si="59"/>
        <v>0</v>
      </c>
      <c r="AA326" s="90">
        <v>0</v>
      </c>
      <c r="AB326" s="22">
        <f t="shared" si="55"/>
        <v>0</v>
      </c>
      <c r="AC326" s="90">
        <v>0</v>
      </c>
      <c r="AD326" s="22">
        <f t="shared" si="56"/>
        <v>0</v>
      </c>
      <c r="AE326" s="20">
        <f t="shared" si="60"/>
        <v>0</v>
      </c>
      <c r="AF326" s="23">
        <f t="shared" si="57"/>
        <v>0</v>
      </c>
      <c r="AG326" s="24">
        <f t="shared" si="58"/>
        <v>0</v>
      </c>
    </row>
    <row r="327" spans="1:33" ht="23.25" thickBot="1" x14ac:dyDescent="0.25">
      <c r="A327" s="29">
        <v>317</v>
      </c>
      <c r="B327" s="37" t="s">
        <v>63</v>
      </c>
      <c r="C327" s="37" t="s">
        <v>64</v>
      </c>
      <c r="D327" s="37" t="s">
        <v>846</v>
      </c>
      <c r="E327" s="37" t="s">
        <v>78</v>
      </c>
      <c r="F327" s="37" t="s">
        <v>55</v>
      </c>
      <c r="G327" s="37" t="s">
        <v>562</v>
      </c>
      <c r="H327" s="37" t="s">
        <v>847</v>
      </c>
      <c r="I327" s="81"/>
      <c r="J327" s="38">
        <v>27</v>
      </c>
      <c r="K327" s="37" t="s">
        <v>48</v>
      </c>
      <c r="L327" s="55">
        <v>33726</v>
      </c>
      <c r="M327" s="75">
        <v>33726</v>
      </c>
      <c r="N327" s="73">
        <v>0</v>
      </c>
      <c r="O327" s="42">
        <v>1</v>
      </c>
      <c r="P327" s="43">
        <v>18</v>
      </c>
      <c r="Q327" s="27">
        <f t="shared" si="51"/>
        <v>0</v>
      </c>
      <c r="R327" s="28">
        <f t="shared" si="52"/>
        <v>0</v>
      </c>
      <c r="S327" s="94">
        <v>0</v>
      </c>
      <c r="T327" s="46">
        <f t="shared" si="61"/>
        <v>0</v>
      </c>
      <c r="U327" s="90">
        <v>0</v>
      </c>
      <c r="V327" s="20">
        <f t="shared" si="53"/>
        <v>0</v>
      </c>
      <c r="W327" s="90">
        <v>0</v>
      </c>
      <c r="X327" s="20">
        <f t="shared" si="54"/>
        <v>0</v>
      </c>
      <c r="Y327" s="90">
        <v>0</v>
      </c>
      <c r="Z327" s="20">
        <f t="shared" si="59"/>
        <v>0</v>
      </c>
      <c r="AA327" s="90">
        <v>0</v>
      </c>
      <c r="AB327" s="22">
        <f t="shared" si="55"/>
        <v>0</v>
      </c>
      <c r="AC327" s="90">
        <v>0</v>
      </c>
      <c r="AD327" s="22">
        <f t="shared" si="56"/>
        <v>0</v>
      </c>
      <c r="AE327" s="20">
        <f t="shared" si="60"/>
        <v>0</v>
      </c>
      <c r="AF327" s="23">
        <f t="shared" si="57"/>
        <v>0</v>
      </c>
      <c r="AG327" s="24">
        <f t="shared" si="58"/>
        <v>0</v>
      </c>
    </row>
    <row r="328" spans="1:33" ht="23.25" thickBot="1" x14ac:dyDescent="0.25">
      <c r="A328" s="29">
        <v>318</v>
      </c>
      <c r="B328" s="37" t="s">
        <v>63</v>
      </c>
      <c r="C328" s="37" t="s">
        <v>64</v>
      </c>
      <c r="D328" s="37" t="s">
        <v>848</v>
      </c>
      <c r="E328" s="37" t="s">
        <v>78</v>
      </c>
      <c r="F328" s="37" t="s">
        <v>54</v>
      </c>
      <c r="G328" s="37" t="s">
        <v>95</v>
      </c>
      <c r="H328" s="37" t="s">
        <v>849</v>
      </c>
      <c r="I328" s="81"/>
      <c r="J328" s="38">
        <v>27</v>
      </c>
      <c r="K328" s="37" t="s">
        <v>48</v>
      </c>
      <c r="L328" s="55">
        <v>9537</v>
      </c>
      <c r="M328" s="75">
        <v>9537</v>
      </c>
      <c r="N328" s="73">
        <v>0</v>
      </c>
      <c r="O328" s="42">
        <v>1</v>
      </c>
      <c r="P328" s="43">
        <v>18</v>
      </c>
      <c r="Q328" s="27">
        <f t="shared" si="51"/>
        <v>0</v>
      </c>
      <c r="R328" s="28">
        <f t="shared" si="52"/>
        <v>0</v>
      </c>
      <c r="S328" s="94">
        <v>0</v>
      </c>
      <c r="T328" s="46">
        <f t="shared" si="61"/>
        <v>0</v>
      </c>
      <c r="U328" s="90">
        <v>0</v>
      </c>
      <c r="V328" s="20">
        <f t="shared" si="53"/>
        <v>0</v>
      </c>
      <c r="W328" s="90">
        <v>0</v>
      </c>
      <c r="X328" s="20">
        <f t="shared" si="54"/>
        <v>0</v>
      </c>
      <c r="Y328" s="90">
        <v>0</v>
      </c>
      <c r="Z328" s="20">
        <f t="shared" si="59"/>
        <v>0</v>
      </c>
      <c r="AA328" s="90">
        <v>0</v>
      </c>
      <c r="AB328" s="22">
        <f t="shared" si="55"/>
        <v>0</v>
      </c>
      <c r="AC328" s="90">
        <v>0</v>
      </c>
      <c r="AD328" s="22">
        <f t="shared" si="56"/>
        <v>0</v>
      </c>
      <c r="AE328" s="20">
        <f t="shared" si="60"/>
        <v>0</v>
      </c>
      <c r="AF328" s="23">
        <f t="shared" si="57"/>
        <v>0</v>
      </c>
      <c r="AG328" s="24">
        <f t="shared" si="58"/>
        <v>0</v>
      </c>
    </row>
    <row r="329" spans="1:33" ht="23.25" thickBot="1" x14ac:dyDescent="0.25">
      <c r="A329" s="29">
        <v>319</v>
      </c>
      <c r="B329" s="37" t="s">
        <v>63</v>
      </c>
      <c r="C329" s="37" t="s">
        <v>64</v>
      </c>
      <c r="D329" s="37" t="s">
        <v>850</v>
      </c>
      <c r="E329" s="37" t="s">
        <v>78</v>
      </c>
      <c r="F329" s="37" t="s">
        <v>852</v>
      </c>
      <c r="G329" s="37" t="s">
        <v>851</v>
      </c>
      <c r="H329" s="37" t="s">
        <v>853</v>
      </c>
      <c r="I329" s="81"/>
      <c r="J329" s="38">
        <v>27</v>
      </c>
      <c r="K329" s="37" t="s">
        <v>48</v>
      </c>
      <c r="L329" s="55">
        <v>20340</v>
      </c>
      <c r="M329" s="75">
        <v>20340</v>
      </c>
      <c r="N329" s="73">
        <v>0</v>
      </c>
      <c r="O329" s="42">
        <v>1</v>
      </c>
      <c r="P329" s="43">
        <v>18</v>
      </c>
      <c r="Q329" s="27">
        <f t="shared" si="51"/>
        <v>0</v>
      </c>
      <c r="R329" s="28">
        <f t="shared" si="52"/>
        <v>0</v>
      </c>
      <c r="S329" s="94">
        <v>0</v>
      </c>
      <c r="T329" s="46">
        <f t="shared" si="61"/>
        <v>0</v>
      </c>
      <c r="U329" s="90">
        <v>0</v>
      </c>
      <c r="V329" s="20">
        <f t="shared" si="53"/>
        <v>0</v>
      </c>
      <c r="W329" s="90">
        <v>0</v>
      </c>
      <c r="X329" s="20">
        <f t="shared" si="54"/>
        <v>0</v>
      </c>
      <c r="Y329" s="90">
        <v>0</v>
      </c>
      <c r="Z329" s="20">
        <f t="shared" si="59"/>
        <v>0</v>
      </c>
      <c r="AA329" s="90">
        <v>0</v>
      </c>
      <c r="AB329" s="22">
        <f t="shared" si="55"/>
        <v>0</v>
      </c>
      <c r="AC329" s="90">
        <v>0</v>
      </c>
      <c r="AD329" s="22">
        <f t="shared" si="56"/>
        <v>0</v>
      </c>
      <c r="AE329" s="20">
        <f t="shared" si="60"/>
        <v>0</v>
      </c>
      <c r="AF329" s="23">
        <f t="shared" si="57"/>
        <v>0</v>
      </c>
      <c r="AG329" s="24">
        <f t="shared" si="58"/>
        <v>0</v>
      </c>
    </row>
    <row r="330" spans="1:33" ht="23.25" thickBot="1" x14ac:dyDescent="0.25">
      <c r="A330" s="29">
        <v>320</v>
      </c>
      <c r="B330" s="37" t="s">
        <v>63</v>
      </c>
      <c r="C330" s="37" t="s">
        <v>64</v>
      </c>
      <c r="D330" s="37" t="s">
        <v>854</v>
      </c>
      <c r="E330" s="37" t="s">
        <v>855</v>
      </c>
      <c r="F330" s="37" t="s">
        <v>558</v>
      </c>
      <c r="G330" s="37" t="s">
        <v>557</v>
      </c>
      <c r="H330" s="37" t="s">
        <v>856</v>
      </c>
      <c r="I330" s="81"/>
      <c r="J330" s="38">
        <v>7</v>
      </c>
      <c r="K330" s="37" t="s">
        <v>48</v>
      </c>
      <c r="L330" s="55">
        <v>5868</v>
      </c>
      <c r="M330" s="75">
        <v>5868</v>
      </c>
      <c r="N330" s="73">
        <v>0</v>
      </c>
      <c r="O330" s="42">
        <v>1</v>
      </c>
      <c r="P330" s="43">
        <v>18</v>
      </c>
      <c r="Q330" s="27">
        <f t="shared" si="51"/>
        <v>0</v>
      </c>
      <c r="R330" s="28">
        <f t="shared" si="52"/>
        <v>0</v>
      </c>
      <c r="S330" s="94">
        <v>0</v>
      </c>
      <c r="T330" s="46">
        <f t="shared" si="61"/>
        <v>0</v>
      </c>
      <c r="U330" s="90">
        <v>0</v>
      </c>
      <c r="V330" s="20">
        <f t="shared" si="53"/>
        <v>0</v>
      </c>
      <c r="W330" s="90">
        <v>0</v>
      </c>
      <c r="X330" s="20">
        <f t="shared" si="54"/>
        <v>0</v>
      </c>
      <c r="Y330" s="90">
        <v>0</v>
      </c>
      <c r="Z330" s="20">
        <f t="shared" si="59"/>
        <v>0</v>
      </c>
      <c r="AA330" s="90">
        <v>0</v>
      </c>
      <c r="AB330" s="22">
        <f t="shared" si="55"/>
        <v>0</v>
      </c>
      <c r="AC330" s="90">
        <v>0</v>
      </c>
      <c r="AD330" s="22">
        <f t="shared" si="56"/>
        <v>0</v>
      </c>
      <c r="AE330" s="20">
        <f t="shared" si="60"/>
        <v>0</v>
      </c>
      <c r="AF330" s="23">
        <f t="shared" si="57"/>
        <v>0</v>
      </c>
      <c r="AG330" s="24">
        <f t="shared" si="58"/>
        <v>0</v>
      </c>
    </row>
    <row r="331" spans="1:33" ht="23.25" thickBot="1" x14ac:dyDescent="0.25">
      <c r="A331" s="29">
        <v>321</v>
      </c>
      <c r="B331" s="37" t="s">
        <v>63</v>
      </c>
      <c r="C331" s="37" t="s">
        <v>64</v>
      </c>
      <c r="D331" s="37" t="s">
        <v>857</v>
      </c>
      <c r="E331" s="37" t="s">
        <v>858</v>
      </c>
      <c r="F331" s="37" t="s">
        <v>558</v>
      </c>
      <c r="G331" s="37" t="s">
        <v>557</v>
      </c>
      <c r="H331" s="37" t="s">
        <v>856</v>
      </c>
      <c r="I331" s="81"/>
      <c r="J331" s="38">
        <v>4</v>
      </c>
      <c r="K331" s="37" t="s">
        <v>48</v>
      </c>
      <c r="L331" s="55">
        <v>1476</v>
      </c>
      <c r="M331" s="75">
        <v>1476</v>
      </c>
      <c r="N331" s="73">
        <v>0</v>
      </c>
      <c r="O331" s="42">
        <v>1</v>
      </c>
      <c r="P331" s="43">
        <v>18</v>
      </c>
      <c r="Q331" s="27">
        <f t="shared" ref="Q331:Q362" si="62">D$1</f>
        <v>0</v>
      </c>
      <c r="R331" s="28">
        <f t="shared" ref="R331:R362" si="63">Q331*L331</f>
        <v>0</v>
      </c>
      <c r="S331" s="94">
        <v>0</v>
      </c>
      <c r="T331" s="46">
        <f t="shared" si="61"/>
        <v>0</v>
      </c>
      <c r="U331" s="90">
        <v>0</v>
      </c>
      <c r="V331" s="20">
        <f t="shared" ref="V331:V362" si="64">U331*P331*J331</f>
        <v>0</v>
      </c>
      <c r="W331" s="90">
        <v>0</v>
      </c>
      <c r="X331" s="20">
        <f t="shared" ref="X331:X362" si="65">W331*P331*J331</f>
        <v>0</v>
      </c>
      <c r="Y331" s="90">
        <v>0</v>
      </c>
      <c r="Z331" s="20">
        <f t="shared" si="59"/>
        <v>0</v>
      </c>
      <c r="AA331" s="90">
        <v>0</v>
      </c>
      <c r="AB331" s="22">
        <f t="shared" ref="AB331:AB362" si="66">AA331*M331</f>
        <v>0</v>
      </c>
      <c r="AC331" s="90">
        <v>0</v>
      </c>
      <c r="AD331" s="22">
        <f t="shared" ref="AD331:AD362" si="67">AC331*N331</f>
        <v>0</v>
      </c>
      <c r="AE331" s="20">
        <f t="shared" si="60"/>
        <v>0</v>
      </c>
      <c r="AF331" s="23">
        <f t="shared" ref="AF331:AF363" si="68">AE331*0.23</f>
        <v>0</v>
      </c>
      <c r="AG331" s="24">
        <f t="shared" ref="AG331:AG363" si="69">AE331+AF331</f>
        <v>0</v>
      </c>
    </row>
    <row r="332" spans="1:33" ht="23.25" thickBot="1" x14ac:dyDescent="0.25">
      <c r="A332" s="29">
        <v>322</v>
      </c>
      <c r="B332" s="37" t="s">
        <v>63</v>
      </c>
      <c r="C332" s="37" t="s">
        <v>64</v>
      </c>
      <c r="D332" s="37" t="s">
        <v>859</v>
      </c>
      <c r="E332" s="37" t="s">
        <v>78</v>
      </c>
      <c r="F332" s="37" t="s">
        <v>558</v>
      </c>
      <c r="G332" s="37" t="s">
        <v>557</v>
      </c>
      <c r="H332" s="37" t="s">
        <v>860</v>
      </c>
      <c r="I332" s="81"/>
      <c r="J332" s="38">
        <v>11</v>
      </c>
      <c r="K332" s="37" t="s">
        <v>48</v>
      </c>
      <c r="L332" s="55">
        <v>22497</v>
      </c>
      <c r="M332" s="75">
        <v>22497</v>
      </c>
      <c r="N332" s="73">
        <v>0</v>
      </c>
      <c r="O332" s="42">
        <v>1</v>
      </c>
      <c r="P332" s="43">
        <v>18</v>
      </c>
      <c r="Q332" s="27">
        <f t="shared" si="62"/>
        <v>0</v>
      </c>
      <c r="R332" s="28">
        <f t="shared" si="63"/>
        <v>0</v>
      </c>
      <c r="S332" s="94">
        <v>0</v>
      </c>
      <c r="T332" s="46">
        <f t="shared" si="61"/>
        <v>0</v>
      </c>
      <c r="U332" s="90">
        <v>0</v>
      </c>
      <c r="V332" s="20">
        <f t="shared" si="64"/>
        <v>0</v>
      </c>
      <c r="W332" s="90">
        <v>0</v>
      </c>
      <c r="X332" s="20">
        <f t="shared" si="65"/>
        <v>0</v>
      </c>
      <c r="Y332" s="90">
        <v>0</v>
      </c>
      <c r="Z332" s="20">
        <f t="shared" ref="Z332:Z362" si="70">Y332*L332</f>
        <v>0</v>
      </c>
      <c r="AA332" s="90">
        <v>0</v>
      </c>
      <c r="AB332" s="22">
        <f t="shared" si="66"/>
        <v>0</v>
      </c>
      <c r="AC332" s="90">
        <v>0</v>
      </c>
      <c r="AD332" s="22">
        <f t="shared" si="67"/>
        <v>0</v>
      </c>
      <c r="AE332" s="20">
        <f t="shared" ref="AE332:AE362" si="71">AD332+AB332+X332+V332+T332+R332</f>
        <v>0</v>
      </c>
      <c r="AF332" s="23">
        <f t="shared" si="68"/>
        <v>0</v>
      </c>
      <c r="AG332" s="24">
        <f t="shared" si="69"/>
        <v>0</v>
      </c>
    </row>
    <row r="333" spans="1:33" ht="23.25" thickBot="1" x14ac:dyDescent="0.25">
      <c r="A333" s="29">
        <v>323</v>
      </c>
      <c r="B333" s="37" t="s">
        <v>63</v>
      </c>
      <c r="C333" s="37" t="s">
        <v>64</v>
      </c>
      <c r="D333" s="37" t="s">
        <v>861</v>
      </c>
      <c r="E333" s="37" t="s">
        <v>78</v>
      </c>
      <c r="F333" s="37" t="s">
        <v>55</v>
      </c>
      <c r="G333" s="37" t="s">
        <v>562</v>
      </c>
      <c r="H333" s="37" t="s">
        <v>862</v>
      </c>
      <c r="I333" s="81"/>
      <c r="J333" s="38">
        <v>17</v>
      </c>
      <c r="K333" s="37" t="s">
        <v>48</v>
      </c>
      <c r="L333" s="55">
        <v>27459</v>
      </c>
      <c r="M333" s="75">
        <v>27459</v>
      </c>
      <c r="N333" s="73">
        <v>0</v>
      </c>
      <c r="O333" s="42">
        <v>1</v>
      </c>
      <c r="P333" s="43">
        <v>18</v>
      </c>
      <c r="Q333" s="27">
        <f t="shared" si="62"/>
        <v>0</v>
      </c>
      <c r="R333" s="28">
        <f t="shared" si="63"/>
        <v>0</v>
      </c>
      <c r="S333" s="94">
        <v>0</v>
      </c>
      <c r="T333" s="46">
        <f t="shared" si="61"/>
        <v>0</v>
      </c>
      <c r="U333" s="90">
        <v>0</v>
      </c>
      <c r="V333" s="20">
        <f t="shared" si="64"/>
        <v>0</v>
      </c>
      <c r="W333" s="90">
        <v>0</v>
      </c>
      <c r="X333" s="20">
        <f t="shared" si="65"/>
        <v>0</v>
      </c>
      <c r="Y333" s="90">
        <v>0</v>
      </c>
      <c r="Z333" s="20">
        <f t="shared" si="70"/>
        <v>0</v>
      </c>
      <c r="AA333" s="90">
        <v>0</v>
      </c>
      <c r="AB333" s="22">
        <f t="shared" si="66"/>
        <v>0</v>
      </c>
      <c r="AC333" s="90">
        <v>0</v>
      </c>
      <c r="AD333" s="22">
        <f t="shared" si="67"/>
        <v>0</v>
      </c>
      <c r="AE333" s="20">
        <f t="shared" si="71"/>
        <v>0</v>
      </c>
      <c r="AF333" s="23">
        <f t="shared" si="68"/>
        <v>0</v>
      </c>
      <c r="AG333" s="24">
        <f t="shared" si="69"/>
        <v>0</v>
      </c>
    </row>
    <row r="334" spans="1:33" ht="23.25" thickBot="1" x14ac:dyDescent="0.25">
      <c r="A334" s="29">
        <v>324</v>
      </c>
      <c r="B334" s="37" t="s">
        <v>63</v>
      </c>
      <c r="C334" s="37" t="s">
        <v>64</v>
      </c>
      <c r="D334" s="37" t="s">
        <v>863</v>
      </c>
      <c r="E334" s="37" t="s">
        <v>78</v>
      </c>
      <c r="F334" s="37" t="s">
        <v>55</v>
      </c>
      <c r="G334" s="37" t="s">
        <v>562</v>
      </c>
      <c r="H334" s="37" t="s">
        <v>864</v>
      </c>
      <c r="I334" s="81"/>
      <c r="J334" s="38">
        <v>27</v>
      </c>
      <c r="K334" s="37" t="s">
        <v>48</v>
      </c>
      <c r="L334" s="55">
        <v>18232.5</v>
      </c>
      <c r="M334" s="75">
        <v>18232.5</v>
      </c>
      <c r="N334" s="73">
        <v>0</v>
      </c>
      <c r="O334" s="42">
        <v>1</v>
      </c>
      <c r="P334" s="43">
        <v>18</v>
      </c>
      <c r="Q334" s="27">
        <f t="shared" si="62"/>
        <v>0</v>
      </c>
      <c r="R334" s="28">
        <f t="shared" si="63"/>
        <v>0</v>
      </c>
      <c r="S334" s="94">
        <v>0</v>
      </c>
      <c r="T334" s="46">
        <f t="shared" si="61"/>
        <v>0</v>
      </c>
      <c r="U334" s="90">
        <v>0</v>
      </c>
      <c r="V334" s="20">
        <f t="shared" si="64"/>
        <v>0</v>
      </c>
      <c r="W334" s="90">
        <v>0</v>
      </c>
      <c r="X334" s="20">
        <f t="shared" si="65"/>
        <v>0</v>
      </c>
      <c r="Y334" s="90">
        <v>0</v>
      </c>
      <c r="Z334" s="20">
        <f t="shared" si="70"/>
        <v>0</v>
      </c>
      <c r="AA334" s="90">
        <v>0</v>
      </c>
      <c r="AB334" s="22">
        <f t="shared" si="66"/>
        <v>0</v>
      </c>
      <c r="AC334" s="90">
        <v>0</v>
      </c>
      <c r="AD334" s="22">
        <f t="shared" si="67"/>
        <v>0</v>
      </c>
      <c r="AE334" s="20">
        <f t="shared" si="71"/>
        <v>0</v>
      </c>
      <c r="AF334" s="23">
        <f t="shared" si="68"/>
        <v>0</v>
      </c>
      <c r="AG334" s="24">
        <f t="shared" si="69"/>
        <v>0</v>
      </c>
    </row>
    <row r="335" spans="1:33" ht="23.25" thickBot="1" x14ac:dyDescent="0.25">
      <c r="A335" s="29">
        <v>325</v>
      </c>
      <c r="B335" s="37" t="s">
        <v>63</v>
      </c>
      <c r="C335" s="37" t="s">
        <v>64</v>
      </c>
      <c r="D335" s="37" t="s">
        <v>865</v>
      </c>
      <c r="E335" s="37" t="s">
        <v>866</v>
      </c>
      <c r="F335" s="37" t="s">
        <v>558</v>
      </c>
      <c r="G335" s="37" t="s">
        <v>557</v>
      </c>
      <c r="H335" s="37" t="s">
        <v>867</v>
      </c>
      <c r="I335" s="81"/>
      <c r="J335" s="38">
        <v>10</v>
      </c>
      <c r="K335" s="37" t="s">
        <v>48</v>
      </c>
      <c r="L335" s="55">
        <v>1248</v>
      </c>
      <c r="M335" s="75">
        <v>1248</v>
      </c>
      <c r="N335" s="73">
        <v>0</v>
      </c>
      <c r="O335" s="42">
        <v>1</v>
      </c>
      <c r="P335" s="43">
        <v>18</v>
      </c>
      <c r="Q335" s="27">
        <f t="shared" si="62"/>
        <v>0</v>
      </c>
      <c r="R335" s="28">
        <f t="shared" si="63"/>
        <v>0</v>
      </c>
      <c r="S335" s="94">
        <v>0</v>
      </c>
      <c r="T335" s="46">
        <f t="shared" si="61"/>
        <v>0</v>
      </c>
      <c r="U335" s="90">
        <v>0</v>
      </c>
      <c r="V335" s="20">
        <f t="shared" si="64"/>
        <v>0</v>
      </c>
      <c r="W335" s="90">
        <v>0</v>
      </c>
      <c r="X335" s="20">
        <f t="shared" si="65"/>
        <v>0</v>
      </c>
      <c r="Y335" s="90">
        <v>0</v>
      </c>
      <c r="Z335" s="20">
        <f t="shared" si="70"/>
        <v>0</v>
      </c>
      <c r="AA335" s="90">
        <v>0</v>
      </c>
      <c r="AB335" s="22">
        <f t="shared" si="66"/>
        <v>0</v>
      </c>
      <c r="AC335" s="90">
        <v>0</v>
      </c>
      <c r="AD335" s="22">
        <f t="shared" si="67"/>
        <v>0</v>
      </c>
      <c r="AE335" s="20">
        <f t="shared" si="71"/>
        <v>0</v>
      </c>
      <c r="AF335" s="23">
        <f t="shared" si="68"/>
        <v>0</v>
      </c>
      <c r="AG335" s="24">
        <f t="shared" si="69"/>
        <v>0</v>
      </c>
    </row>
    <row r="336" spans="1:33" ht="23.25" thickBot="1" x14ac:dyDescent="0.25">
      <c r="A336" s="29">
        <v>326</v>
      </c>
      <c r="B336" s="37" t="s">
        <v>63</v>
      </c>
      <c r="C336" s="37" t="s">
        <v>64</v>
      </c>
      <c r="D336" s="37" t="s">
        <v>868</v>
      </c>
      <c r="E336" s="37" t="s">
        <v>869</v>
      </c>
      <c r="F336" s="37" t="s">
        <v>558</v>
      </c>
      <c r="G336" s="37" t="s">
        <v>557</v>
      </c>
      <c r="H336" s="37" t="s">
        <v>867</v>
      </c>
      <c r="I336" s="81"/>
      <c r="J336" s="38">
        <v>3</v>
      </c>
      <c r="K336" s="37" t="s">
        <v>48</v>
      </c>
      <c r="L336" s="55">
        <v>5073</v>
      </c>
      <c r="M336" s="75">
        <v>5073</v>
      </c>
      <c r="N336" s="73">
        <v>0</v>
      </c>
      <c r="O336" s="42">
        <v>1</v>
      </c>
      <c r="P336" s="43">
        <v>18</v>
      </c>
      <c r="Q336" s="27">
        <f t="shared" si="62"/>
        <v>0</v>
      </c>
      <c r="R336" s="28">
        <f t="shared" si="63"/>
        <v>0</v>
      </c>
      <c r="S336" s="94">
        <v>0</v>
      </c>
      <c r="T336" s="46">
        <f t="shared" si="61"/>
        <v>0</v>
      </c>
      <c r="U336" s="90">
        <v>0</v>
      </c>
      <c r="V336" s="20">
        <f t="shared" si="64"/>
        <v>0</v>
      </c>
      <c r="W336" s="90">
        <v>0</v>
      </c>
      <c r="X336" s="20">
        <f t="shared" si="65"/>
        <v>0</v>
      </c>
      <c r="Y336" s="90">
        <v>0</v>
      </c>
      <c r="Z336" s="20">
        <f t="shared" si="70"/>
        <v>0</v>
      </c>
      <c r="AA336" s="90">
        <v>0</v>
      </c>
      <c r="AB336" s="22">
        <f t="shared" si="66"/>
        <v>0</v>
      </c>
      <c r="AC336" s="90">
        <v>0</v>
      </c>
      <c r="AD336" s="22">
        <f t="shared" si="67"/>
        <v>0</v>
      </c>
      <c r="AE336" s="20">
        <f t="shared" si="71"/>
        <v>0</v>
      </c>
      <c r="AF336" s="23">
        <f t="shared" si="68"/>
        <v>0</v>
      </c>
      <c r="AG336" s="24">
        <f t="shared" si="69"/>
        <v>0</v>
      </c>
    </row>
    <row r="337" spans="1:33" ht="23.25" thickBot="1" x14ac:dyDescent="0.25">
      <c r="A337" s="29">
        <v>327</v>
      </c>
      <c r="B337" s="37" t="s">
        <v>63</v>
      </c>
      <c r="C337" s="37" t="s">
        <v>64</v>
      </c>
      <c r="D337" s="37" t="s">
        <v>870</v>
      </c>
      <c r="E337" s="37" t="s">
        <v>871</v>
      </c>
      <c r="F337" s="37" t="s">
        <v>558</v>
      </c>
      <c r="G337" s="37" t="s">
        <v>557</v>
      </c>
      <c r="H337" s="37" t="s">
        <v>867</v>
      </c>
      <c r="I337" s="81"/>
      <c r="J337" s="38">
        <v>7</v>
      </c>
      <c r="K337" s="37" t="s">
        <v>48</v>
      </c>
      <c r="L337" s="55">
        <v>306</v>
      </c>
      <c r="M337" s="75">
        <v>306</v>
      </c>
      <c r="N337" s="73">
        <v>0</v>
      </c>
      <c r="O337" s="42">
        <v>1</v>
      </c>
      <c r="P337" s="43">
        <v>18</v>
      </c>
      <c r="Q337" s="27">
        <f t="shared" si="62"/>
        <v>0</v>
      </c>
      <c r="R337" s="28">
        <f t="shared" si="63"/>
        <v>0</v>
      </c>
      <c r="S337" s="94">
        <v>0</v>
      </c>
      <c r="T337" s="46">
        <f t="shared" si="61"/>
        <v>0</v>
      </c>
      <c r="U337" s="90">
        <v>0</v>
      </c>
      <c r="V337" s="20">
        <f t="shared" si="64"/>
        <v>0</v>
      </c>
      <c r="W337" s="90">
        <v>0</v>
      </c>
      <c r="X337" s="20">
        <f t="shared" si="65"/>
        <v>0</v>
      </c>
      <c r="Y337" s="90">
        <v>0</v>
      </c>
      <c r="Z337" s="20">
        <f t="shared" si="70"/>
        <v>0</v>
      </c>
      <c r="AA337" s="90">
        <v>0</v>
      </c>
      <c r="AB337" s="22">
        <f t="shared" si="66"/>
        <v>0</v>
      </c>
      <c r="AC337" s="90">
        <v>0</v>
      </c>
      <c r="AD337" s="22">
        <f t="shared" si="67"/>
        <v>0</v>
      </c>
      <c r="AE337" s="20">
        <f t="shared" si="71"/>
        <v>0</v>
      </c>
      <c r="AF337" s="23">
        <f t="shared" si="68"/>
        <v>0</v>
      </c>
      <c r="AG337" s="24">
        <f t="shared" si="69"/>
        <v>0</v>
      </c>
    </row>
    <row r="338" spans="1:33" ht="23.25" thickBot="1" x14ac:dyDescent="0.25">
      <c r="A338" s="29">
        <v>328</v>
      </c>
      <c r="B338" s="37" t="s">
        <v>63</v>
      </c>
      <c r="C338" s="37" t="s">
        <v>64</v>
      </c>
      <c r="D338" s="37" t="s">
        <v>872</v>
      </c>
      <c r="E338" s="37" t="s">
        <v>873</v>
      </c>
      <c r="F338" s="37" t="s">
        <v>558</v>
      </c>
      <c r="G338" s="37" t="s">
        <v>557</v>
      </c>
      <c r="H338" s="37" t="s">
        <v>867</v>
      </c>
      <c r="I338" s="37" t="s">
        <v>874</v>
      </c>
      <c r="J338" s="38">
        <v>4</v>
      </c>
      <c r="K338" s="37" t="s">
        <v>48</v>
      </c>
      <c r="L338" s="55">
        <v>531</v>
      </c>
      <c r="M338" s="75">
        <v>531</v>
      </c>
      <c r="N338" s="73">
        <v>0</v>
      </c>
      <c r="O338" s="42">
        <v>1</v>
      </c>
      <c r="P338" s="43">
        <v>18</v>
      </c>
      <c r="Q338" s="27">
        <f t="shared" si="62"/>
        <v>0</v>
      </c>
      <c r="R338" s="28">
        <f t="shared" si="63"/>
        <v>0</v>
      </c>
      <c r="S338" s="94">
        <v>0</v>
      </c>
      <c r="T338" s="46">
        <f t="shared" si="61"/>
        <v>0</v>
      </c>
      <c r="U338" s="90">
        <v>0</v>
      </c>
      <c r="V338" s="20">
        <f t="shared" si="64"/>
        <v>0</v>
      </c>
      <c r="W338" s="90">
        <v>0</v>
      </c>
      <c r="X338" s="20">
        <f t="shared" si="65"/>
        <v>0</v>
      </c>
      <c r="Y338" s="90">
        <v>0</v>
      </c>
      <c r="Z338" s="20">
        <f t="shared" si="70"/>
        <v>0</v>
      </c>
      <c r="AA338" s="90">
        <v>0</v>
      </c>
      <c r="AB338" s="22">
        <f t="shared" si="66"/>
        <v>0</v>
      </c>
      <c r="AC338" s="90">
        <v>0</v>
      </c>
      <c r="AD338" s="22">
        <f t="shared" si="67"/>
        <v>0</v>
      </c>
      <c r="AE338" s="20">
        <f t="shared" si="71"/>
        <v>0</v>
      </c>
      <c r="AF338" s="23">
        <f t="shared" si="68"/>
        <v>0</v>
      </c>
      <c r="AG338" s="24">
        <f t="shared" si="69"/>
        <v>0</v>
      </c>
    </row>
    <row r="339" spans="1:33" ht="23.25" thickBot="1" x14ac:dyDescent="0.25">
      <c r="A339" s="29">
        <v>329</v>
      </c>
      <c r="B339" s="37" t="s">
        <v>63</v>
      </c>
      <c r="C339" s="37" t="s">
        <v>64</v>
      </c>
      <c r="D339" s="37" t="s">
        <v>875</v>
      </c>
      <c r="E339" s="37" t="s">
        <v>78</v>
      </c>
      <c r="F339" s="37" t="s">
        <v>563</v>
      </c>
      <c r="G339" s="37" t="s">
        <v>562</v>
      </c>
      <c r="H339" s="37" t="s">
        <v>876</v>
      </c>
      <c r="I339" s="38" t="s">
        <v>877</v>
      </c>
      <c r="J339" s="38">
        <v>22</v>
      </c>
      <c r="K339" s="37" t="s">
        <v>48</v>
      </c>
      <c r="L339" s="55">
        <v>15600</v>
      </c>
      <c r="M339" s="75">
        <v>15600</v>
      </c>
      <c r="N339" s="73">
        <v>0</v>
      </c>
      <c r="O339" s="42">
        <v>1</v>
      </c>
      <c r="P339" s="43">
        <v>18</v>
      </c>
      <c r="Q339" s="27">
        <f t="shared" si="62"/>
        <v>0</v>
      </c>
      <c r="R339" s="28">
        <f t="shared" si="63"/>
        <v>0</v>
      </c>
      <c r="S339" s="94">
        <v>0</v>
      </c>
      <c r="T339" s="46">
        <f t="shared" si="61"/>
        <v>0</v>
      </c>
      <c r="U339" s="90">
        <v>0</v>
      </c>
      <c r="V339" s="20">
        <f t="shared" si="64"/>
        <v>0</v>
      </c>
      <c r="W339" s="90">
        <v>0</v>
      </c>
      <c r="X339" s="20">
        <f t="shared" si="65"/>
        <v>0</v>
      </c>
      <c r="Y339" s="90">
        <v>0</v>
      </c>
      <c r="Z339" s="20">
        <f t="shared" si="70"/>
        <v>0</v>
      </c>
      <c r="AA339" s="90">
        <v>0</v>
      </c>
      <c r="AB339" s="22">
        <f t="shared" si="66"/>
        <v>0</v>
      </c>
      <c r="AC339" s="90">
        <v>0</v>
      </c>
      <c r="AD339" s="22">
        <f t="shared" si="67"/>
        <v>0</v>
      </c>
      <c r="AE339" s="20">
        <f t="shared" si="71"/>
        <v>0</v>
      </c>
      <c r="AF339" s="23">
        <f t="shared" si="68"/>
        <v>0</v>
      </c>
      <c r="AG339" s="24">
        <f t="shared" si="69"/>
        <v>0</v>
      </c>
    </row>
    <row r="340" spans="1:33" ht="23.25" thickBot="1" x14ac:dyDescent="0.25">
      <c r="A340" s="29">
        <v>330</v>
      </c>
      <c r="B340" s="37" t="s">
        <v>63</v>
      </c>
      <c r="C340" s="37" t="s">
        <v>64</v>
      </c>
      <c r="D340" s="37" t="s">
        <v>878</v>
      </c>
      <c r="E340" s="37" t="s">
        <v>78</v>
      </c>
      <c r="F340" s="37" t="s">
        <v>563</v>
      </c>
      <c r="G340" s="37" t="s">
        <v>562</v>
      </c>
      <c r="H340" s="37" t="s">
        <v>879</v>
      </c>
      <c r="I340" s="81"/>
      <c r="J340" s="38">
        <v>22</v>
      </c>
      <c r="K340" s="37" t="s">
        <v>48</v>
      </c>
      <c r="L340" s="55">
        <v>45492</v>
      </c>
      <c r="M340" s="75">
        <v>45492</v>
      </c>
      <c r="N340" s="73">
        <v>0</v>
      </c>
      <c r="O340" s="42">
        <v>1</v>
      </c>
      <c r="P340" s="43">
        <v>18</v>
      </c>
      <c r="Q340" s="27">
        <f t="shared" si="62"/>
        <v>0</v>
      </c>
      <c r="R340" s="28">
        <f t="shared" si="63"/>
        <v>0</v>
      </c>
      <c r="S340" s="94">
        <v>0</v>
      </c>
      <c r="T340" s="46">
        <f t="shared" si="61"/>
        <v>0</v>
      </c>
      <c r="U340" s="90">
        <v>0</v>
      </c>
      <c r="V340" s="20">
        <f t="shared" si="64"/>
        <v>0</v>
      </c>
      <c r="W340" s="90">
        <v>0</v>
      </c>
      <c r="X340" s="20">
        <f t="shared" si="65"/>
        <v>0</v>
      </c>
      <c r="Y340" s="90">
        <v>0</v>
      </c>
      <c r="Z340" s="20">
        <f t="shared" si="70"/>
        <v>0</v>
      </c>
      <c r="AA340" s="90">
        <v>0</v>
      </c>
      <c r="AB340" s="22">
        <f t="shared" si="66"/>
        <v>0</v>
      </c>
      <c r="AC340" s="90">
        <v>0</v>
      </c>
      <c r="AD340" s="22">
        <f t="shared" si="67"/>
        <v>0</v>
      </c>
      <c r="AE340" s="20">
        <f t="shared" si="71"/>
        <v>0</v>
      </c>
      <c r="AF340" s="23">
        <f t="shared" si="68"/>
        <v>0</v>
      </c>
      <c r="AG340" s="24">
        <f t="shared" si="69"/>
        <v>0</v>
      </c>
    </row>
    <row r="341" spans="1:33" ht="23.25" thickBot="1" x14ac:dyDescent="0.25">
      <c r="A341" s="29">
        <v>331</v>
      </c>
      <c r="B341" s="37" t="s">
        <v>63</v>
      </c>
      <c r="C341" s="37" t="s">
        <v>64</v>
      </c>
      <c r="D341" s="37" t="s">
        <v>880</v>
      </c>
      <c r="E341" s="37" t="s">
        <v>78</v>
      </c>
      <c r="F341" s="37" t="s">
        <v>49</v>
      </c>
      <c r="G341" s="37" t="s">
        <v>801</v>
      </c>
      <c r="H341" s="37" t="s">
        <v>881</v>
      </c>
      <c r="I341" s="81"/>
      <c r="J341" s="38">
        <v>27</v>
      </c>
      <c r="K341" s="37" t="s">
        <v>48</v>
      </c>
      <c r="L341" s="55">
        <v>14520</v>
      </c>
      <c r="M341" s="75">
        <v>14520</v>
      </c>
      <c r="N341" s="73">
        <v>0</v>
      </c>
      <c r="O341" s="42">
        <v>1</v>
      </c>
      <c r="P341" s="43">
        <v>18</v>
      </c>
      <c r="Q341" s="27">
        <f t="shared" si="62"/>
        <v>0</v>
      </c>
      <c r="R341" s="28">
        <f t="shared" si="63"/>
        <v>0</v>
      </c>
      <c r="S341" s="94">
        <v>0</v>
      </c>
      <c r="T341" s="46">
        <f t="shared" si="61"/>
        <v>0</v>
      </c>
      <c r="U341" s="90">
        <v>0</v>
      </c>
      <c r="V341" s="20">
        <f t="shared" si="64"/>
        <v>0</v>
      </c>
      <c r="W341" s="90">
        <v>0</v>
      </c>
      <c r="X341" s="20">
        <f t="shared" si="65"/>
        <v>0</v>
      </c>
      <c r="Y341" s="90">
        <v>0</v>
      </c>
      <c r="Z341" s="20">
        <f t="shared" si="70"/>
        <v>0</v>
      </c>
      <c r="AA341" s="90">
        <v>0</v>
      </c>
      <c r="AB341" s="22">
        <f t="shared" si="66"/>
        <v>0</v>
      </c>
      <c r="AC341" s="90">
        <v>0</v>
      </c>
      <c r="AD341" s="22">
        <f t="shared" si="67"/>
        <v>0</v>
      </c>
      <c r="AE341" s="20">
        <f t="shared" si="71"/>
        <v>0</v>
      </c>
      <c r="AF341" s="23">
        <f t="shared" si="68"/>
        <v>0</v>
      </c>
      <c r="AG341" s="24">
        <f t="shared" si="69"/>
        <v>0</v>
      </c>
    </row>
    <row r="342" spans="1:33" ht="23.25" thickBot="1" x14ac:dyDescent="0.25">
      <c r="A342" s="29">
        <v>332</v>
      </c>
      <c r="B342" s="37" t="s">
        <v>63</v>
      </c>
      <c r="C342" s="37" t="s">
        <v>64</v>
      </c>
      <c r="D342" s="37" t="s">
        <v>882</v>
      </c>
      <c r="E342" s="37" t="s">
        <v>883</v>
      </c>
      <c r="F342" s="37" t="s">
        <v>884</v>
      </c>
      <c r="G342" s="37" t="s">
        <v>557</v>
      </c>
      <c r="H342" s="37" t="s">
        <v>885</v>
      </c>
      <c r="I342" s="38" t="s">
        <v>886</v>
      </c>
      <c r="J342" s="38">
        <v>4</v>
      </c>
      <c r="K342" s="37" t="s">
        <v>48</v>
      </c>
      <c r="L342" s="55">
        <v>651</v>
      </c>
      <c r="M342" s="75">
        <v>651</v>
      </c>
      <c r="N342" s="73">
        <v>0</v>
      </c>
      <c r="O342" s="42">
        <v>1</v>
      </c>
      <c r="P342" s="43">
        <v>18</v>
      </c>
      <c r="Q342" s="27">
        <f t="shared" si="62"/>
        <v>0</v>
      </c>
      <c r="R342" s="28">
        <f t="shared" si="63"/>
        <v>0</v>
      </c>
      <c r="S342" s="94">
        <v>0</v>
      </c>
      <c r="T342" s="46">
        <f t="shared" si="61"/>
        <v>0</v>
      </c>
      <c r="U342" s="90">
        <v>0</v>
      </c>
      <c r="V342" s="20">
        <f t="shared" si="64"/>
        <v>0</v>
      </c>
      <c r="W342" s="90">
        <v>0</v>
      </c>
      <c r="X342" s="20">
        <f t="shared" si="65"/>
        <v>0</v>
      </c>
      <c r="Y342" s="90">
        <v>0</v>
      </c>
      <c r="Z342" s="20">
        <f t="shared" si="70"/>
        <v>0</v>
      </c>
      <c r="AA342" s="90">
        <v>0</v>
      </c>
      <c r="AB342" s="22">
        <f t="shared" si="66"/>
        <v>0</v>
      </c>
      <c r="AC342" s="90">
        <v>0</v>
      </c>
      <c r="AD342" s="22">
        <f t="shared" si="67"/>
        <v>0</v>
      </c>
      <c r="AE342" s="20">
        <f t="shared" si="71"/>
        <v>0</v>
      </c>
      <c r="AF342" s="23">
        <f t="shared" si="68"/>
        <v>0</v>
      </c>
      <c r="AG342" s="24">
        <f t="shared" si="69"/>
        <v>0</v>
      </c>
    </row>
    <row r="343" spans="1:33" ht="23.25" thickBot="1" x14ac:dyDescent="0.25">
      <c r="A343" s="29">
        <v>333</v>
      </c>
      <c r="B343" s="37" t="s">
        <v>63</v>
      </c>
      <c r="C343" s="37" t="s">
        <v>64</v>
      </c>
      <c r="D343" s="37" t="s">
        <v>887</v>
      </c>
      <c r="E343" s="37" t="s">
        <v>78</v>
      </c>
      <c r="F343" s="37" t="s">
        <v>572</v>
      </c>
      <c r="G343" s="37" t="s">
        <v>571</v>
      </c>
      <c r="H343" s="37" t="s">
        <v>888</v>
      </c>
      <c r="I343" s="81"/>
      <c r="J343" s="38">
        <v>17</v>
      </c>
      <c r="K343" s="37" t="s">
        <v>48</v>
      </c>
      <c r="L343" s="55">
        <v>2361</v>
      </c>
      <c r="M343" s="75">
        <v>2361</v>
      </c>
      <c r="N343" s="73">
        <v>0</v>
      </c>
      <c r="O343" s="42">
        <v>1</v>
      </c>
      <c r="P343" s="43">
        <v>18</v>
      </c>
      <c r="Q343" s="27">
        <f t="shared" si="62"/>
        <v>0</v>
      </c>
      <c r="R343" s="28">
        <f t="shared" si="63"/>
        <v>0</v>
      </c>
      <c r="S343" s="94">
        <v>0</v>
      </c>
      <c r="T343" s="46">
        <f t="shared" ref="T343:T362" si="72">S343*P343</f>
        <v>0</v>
      </c>
      <c r="U343" s="90">
        <v>0</v>
      </c>
      <c r="V343" s="20">
        <f t="shared" si="64"/>
        <v>0</v>
      </c>
      <c r="W343" s="90">
        <v>0</v>
      </c>
      <c r="X343" s="20">
        <f t="shared" si="65"/>
        <v>0</v>
      </c>
      <c r="Y343" s="90">
        <v>0</v>
      </c>
      <c r="Z343" s="20">
        <f t="shared" si="70"/>
        <v>0</v>
      </c>
      <c r="AA343" s="90">
        <v>0</v>
      </c>
      <c r="AB343" s="22">
        <f t="shared" si="66"/>
        <v>0</v>
      </c>
      <c r="AC343" s="90">
        <v>0</v>
      </c>
      <c r="AD343" s="22">
        <f t="shared" si="67"/>
        <v>0</v>
      </c>
      <c r="AE343" s="20">
        <f t="shared" si="71"/>
        <v>0</v>
      </c>
      <c r="AF343" s="23">
        <f t="shared" si="68"/>
        <v>0</v>
      </c>
      <c r="AG343" s="24">
        <f t="shared" si="69"/>
        <v>0</v>
      </c>
    </row>
    <row r="344" spans="1:33" ht="23.25" thickBot="1" x14ac:dyDescent="0.25">
      <c r="A344" s="29">
        <v>334</v>
      </c>
      <c r="B344" s="37" t="s">
        <v>63</v>
      </c>
      <c r="C344" s="37" t="s">
        <v>64</v>
      </c>
      <c r="D344" s="37" t="s">
        <v>889</v>
      </c>
      <c r="E344" s="37" t="s">
        <v>890</v>
      </c>
      <c r="F344" s="37" t="s">
        <v>558</v>
      </c>
      <c r="G344" s="37" t="s">
        <v>557</v>
      </c>
      <c r="H344" s="37" t="s">
        <v>712</v>
      </c>
      <c r="I344" s="81"/>
      <c r="J344" s="38">
        <v>9</v>
      </c>
      <c r="K344" s="37" t="s">
        <v>48</v>
      </c>
      <c r="L344" s="55">
        <v>3630</v>
      </c>
      <c r="M344" s="75">
        <v>3630</v>
      </c>
      <c r="N344" s="73">
        <v>0</v>
      </c>
      <c r="O344" s="42">
        <v>1</v>
      </c>
      <c r="P344" s="43">
        <v>18</v>
      </c>
      <c r="Q344" s="27">
        <f t="shared" si="62"/>
        <v>0</v>
      </c>
      <c r="R344" s="28">
        <f t="shared" si="63"/>
        <v>0</v>
      </c>
      <c r="S344" s="94">
        <v>0</v>
      </c>
      <c r="T344" s="46">
        <f t="shared" si="72"/>
        <v>0</v>
      </c>
      <c r="U344" s="90">
        <v>0</v>
      </c>
      <c r="V344" s="20">
        <f t="shared" si="64"/>
        <v>0</v>
      </c>
      <c r="W344" s="90">
        <v>0</v>
      </c>
      <c r="X344" s="20">
        <f t="shared" si="65"/>
        <v>0</v>
      </c>
      <c r="Y344" s="90">
        <v>0</v>
      </c>
      <c r="Z344" s="20">
        <f t="shared" si="70"/>
        <v>0</v>
      </c>
      <c r="AA344" s="90">
        <v>0</v>
      </c>
      <c r="AB344" s="22">
        <f t="shared" si="66"/>
        <v>0</v>
      </c>
      <c r="AC344" s="90">
        <v>0</v>
      </c>
      <c r="AD344" s="22">
        <f t="shared" si="67"/>
        <v>0</v>
      </c>
      <c r="AE344" s="20">
        <f t="shared" si="71"/>
        <v>0</v>
      </c>
      <c r="AF344" s="23">
        <f t="shared" si="68"/>
        <v>0</v>
      </c>
      <c r="AG344" s="24">
        <f t="shared" si="69"/>
        <v>0</v>
      </c>
    </row>
    <row r="345" spans="1:33" ht="23.25" thickBot="1" x14ac:dyDescent="0.25">
      <c r="A345" s="29">
        <v>335</v>
      </c>
      <c r="B345" s="37" t="s">
        <v>63</v>
      </c>
      <c r="C345" s="37" t="s">
        <v>64</v>
      </c>
      <c r="D345" s="37" t="s">
        <v>891</v>
      </c>
      <c r="E345" s="37" t="s">
        <v>78</v>
      </c>
      <c r="F345" s="37" t="s">
        <v>893</v>
      </c>
      <c r="G345" s="37" t="s">
        <v>892</v>
      </c>
      <c r="H345" s="37" t="s">
        <v>894</v>
      </c>
      <c r="I345" s="81"/>
      <c r="J345" s="38">
        <v>27</v>
      </c>
      <c r="K345" s="37" t="s">
        <v>48</v>
      </c>
      <c r="L345" s="55">
        <v>21147</v>
      </c>
      <c r="M345" s="75">
        <v>21147</v>
      </c>
      <c r="N345" s="73">
        <v>0</v>
      </c>
      <c r="O345" s="42">
        <v>1</v>
      </c>
      <c r="P345" s="43">
        <v>18</v>
      </c>
      <c r="Q345" s="27">
        <f t="shared" si="62"/>
        <v>0</v>
      </c>
      <c r="R345" s="28">
        <f t="shared" si="63"/>
        <v>0</v>
      </c>
      <c r="S345" s="94">
        <v>0</v>
      </c>
      <c r="T345" s="46">
        <f t="shared" si="72"/>
        <v>0</v>
      </c>
      <c r="U345" s="90">
        <v>0</v>
      </c>
      <c r="V345" s="20">
        <f t="shared" si="64"/>
        <v>0</v>
      </c>
      <c r="W345" s="90">
        <v>0</v>
      </c>
      <c r="X345" s="20">
        <f t="shared" si="65"/>
        <v>0</v>
      </c>
      <c r="Y345" s="90">
        <v>0</v>
      </c>
      <c r="Z345" s="20">
        <f t="shared" si="70"/>
        <v>0</v>
      </c>
      <c r="AA345" s="90">
        <v>0</v>
      </c>
      <c r="AB345" s="22">
        <f t="shared" si="66"/>
        <v>0</v>
      </c>
      <c r="AC345" s="90">
        <v>0</v>
      </c>
      <c r="AD345" s="22">
        <f t="shared" si="67"/>
        <v>0</v>
      </c>
      <c r="AE345" s="20">
        <f t="shared" si="71"/>
        <v>0</v>
      </c>
      <c r="AF345" s="23">
        <f t="shared" si="68"/>
        <v>0</v>
      </c>
      <c r="AG345" s="24">
        <f t="shared" si="69"/>
        <v>0</v>
      </c>
    </row>
    <row r="346" spans="1:33" ht="23.25" thickBot="1" x14ac:dyDescent="0.25">
      <c r="A346" s="29">
        <v>336</v>
      </c>
      <c r="B346" s="37" t="s">
        <v>63</v>
      </c>
      <c r="C346" s="37" t="s">
        <v>64</v>
      </c>
      <c r="D346" s="37" t="s">
        <v>895</v>
      </c>
      <c r="E346" s="37" t="s">
        <v>896</v>
      </c>
      <c r="F346" s="37" t="s">
        <v>558</v>
      </c>
      <c r="G346" s="37" t="s">
        <v>557</v>
      </c>
      <c r="H346" s="37" t="s">
        <v>897</v>
      </c>
      <c r="I346" s="37" t="s">
        <v>898</v>
      </c>
      <c r="J346" s="38">
        <v>3</v>
      </c>
      <c r="K346" s="37" t="s">
        <v>48</v>
      </c>
      <c r="L346" s="55">
        <v>1050</v>
      </c>
      <c r="M346" s="75">
        <v>1050</v>
      </c>
      <c r="N346" s="73">
        <v>0</v>
      </c>
      <c r="O346" s="42">
        <v>1</v>
      </c>
      <c r="P346" s="43">
        <v>18</v>
      </c>
      <c r="Q346" s="27">
        <f t="shared" si="62"/>
        <v>0</v>
      </c>
      <c r="R346" s="28">
        <f t="shared" si="63"/>
        <v>0</v>
      </c>
      <c r="S346" s="94">
        <v>0</v>
      </c>
      <c r="T346" s="46">
        <f t="shared" si="72"/>
        <v>0</v>
      </c>
      <c r="U346" s="90">
        <v>0</v>
      </c>
      <c r="V346" s="20">
        <f t="shared" si="64"/>
        <v>0</v>
      </c>
      <c r="W346" s="90">
        <v>0</v>
      </c>
      <c r="X346" s="20">
        <f t="shared" si="65"/>
        <v>0</v>
      </c>
      <c r="Y346" s="90">
        <v>0</v>
      </c>
      <c r="Z346" s="20">
        <f t="shared" si="70"/>
        <v>0</v>
      </c>
      <c r="AA346" s="90">
        <v>0</v>
      </c>
      <c r="AB346" s="22">
        <f t="shared" si="66"/>
        <v>0</v>
      </c>
      <c r="AC346" s="90">
        <v>0</v>
      </c>
      <c r="AD346" s="22">
        <f t="shared" si="67"/>
        <v>0</v>
      </c>
      <c r="AE346" s="20">
        <f t="shared" si="71"/>
        <v>0</v>
      </c>
      <c r="AF346" s="23">
        <f t="shared" si="68"/>
        <v>0</v>
      </c>
      <c r="AG346" s="24">
        <f t="shared" si="69"/>
        <v>0</v>
      </c>
    </row>
    <row r="347" spans="1:33" ht="23.25" thickBot="1" x14ac:dyDescent="0.25">
      <c r="A347" s="29">
        <v>337</v>
      </c>
      <c r="B347" s="37" t="s">
        <v>63</v>
      </c>
      <c r="C347" s="37" t="s">
        <v>64</v>
      </c>
      <c r="D347" s="37" t="s">
        <v>899</v>
      </c>
      <c r="E347" s="37" t="s">
        <v>900</v>
      </c>
      <c r="F347" s="37" t="s">
        <v>558</v>
      </c>
      <c r="G347" s="37" t="s">
        <v>557</v>
      </c>
      <c r="H347" s="37" t="s">
        <v>897</v>
      </c>
      <c r="I347" s="37" t="s">
        <v>901</v>
      </c>
      <c r="J347" s="38">
        <v>9</v>
      </c>
      <c r="K347" s="37" t="s">
        <v>48</v>
      </c>
      <c r="L347" s="55">
        <v>630</v>
      </c>
      <c r="M347" s="75">
        <v>630</v>
      </c>
      <c r="N347" s="73">
        <v>0</v>
      </c>
      <c r="O347" s="42">
        <v>1</v>
      </c>
      <c r="P347" s="43">
        <v>18</v>
      </c>
      <c r="Q347" s="27">
        <f t="shared" si="62"/>
        <v>0</v>
      </c>
      <c r="R347" s="28">
        <f t="shared" si="63"/>
        <v>0</v>
      </c>
      <c r="S347" s="94">
        <v>0</v>
      </c>
      <c r="T347" s="46">
        <f t="shared" si="72"/>
        <v>0</v>
      </c>
      <c r="U347" s="90">
        <v>0</v>
      </c>
      <c r="V347" s="20">
        <f t="shared" si="64"/>
        <v>0</v>
      </c>
      <c r="W347" s="90">
        <v>0</v>
      </c>
      <c r="X347" s="20">
        <f t="shared" si="65"/>
        <v>0</v>
      </c>
      <c r="Y347" s="90">
        <v>0</v>
      </c>
      <c r="Z347" s="20">
        <f t="shared" si="70"/>
        <v>0</v>
      </c>
      <c r="AA347" s="90">
        <v>0</v>
      </c>
      <c r="AB347" s="22">
        <f t="shared" si="66"/>
        <v>0</v>
      </c>
      <c r="AC347" s="90">
        <v>0</v>
      </c>
      <c r="AD347" s="22">
        <f t="shared" si="67"/>
        <v>0</v>
      </c>
      <c r="AE347" s="20">
        <f t="shared" si="71"/>
        <v>0</v>
      </c>
      <c r="AF347" s="23">
        <f t="shared" si="68"/>
        <v>0</v>
      </c>
      <c r="AG347" s="24">
        <f t="shared" si="69"/>
        <v>0</v>
      </c>
    </row>
    <row r="348" spans="1:33" ht="23.25" thickBot="1" x14ac:dyDescent="0.25">
      <c r="A348" s="29">
        <v>338</v>
      </c>
      <c r="B348" s="37" t="s">
        <v>63</v>
      </c>
      <c r="C348" s="37" t="s">
        <v>64</v>
      </c>
      <c r="D348" s="37" t="s">
        <v>902</v>
      </c>
      <c r="E348" s="37" t="s">
        <v>903</v>
      </c>
      <c r="F348" s="37" t="s">
        <v>558</v>
      </c>
      <c r="G348" s="37" t="s">
        <v>557</v>
      </c>
      <c r="H348" s="37" t="s">
        <v>897</v>
      </c>
      <c r="I348" s="37" t="s">
        <v>898</v>
      </c>
      <c r="J348" s="38">
        <v>9</v>
      </c>
      <c r="K348" s="37" t="s">
        <v>48</v>
      </c>
      <c r="L348" s="55">
        <v>1812</v>
      </c>
      <c r="M348" s="75">
        <v>1812</v>
      </c>
      <c r="N348" s="73">
        <v>0</v>
      </c>
      <c r="O348" s="42">
        <v>1</v>
      </c>
      <c r="P348" s="43">
        <v>18</v>
      </c>
      <c r="Q348" s="27">
        <f t="shared" si="62"/>
        <v>0</v>
      </c>
      <c r="R348" s="28">
        <f t="shared" si="63"/>
        <v>0</v>
      </c>
      <c r="S348" s="94">
        <v>0</v>
      </c>
      <c r="T348" s="46">
        <f t="shared" si="72"/>
        <v>0</v>
      </c>
      <c r="U348" s="90">
        <v>0</v>
      </c>
      <c r="V348" s="20">
        <f t="shared" si="64"/>
        <v>0</v>
      </c>
      <c r="W348" s="90">
        <v>0</v>
      </c>
      <c r="X348" s="20">
        <f t="shared" si="65"/>
        <v>0</v>
      </c>
      <c r="Y348" s="90">
        <v>0</v>
      </c>
      <c r="Z348" s="20">
        <f t="shared" si="70"/>
        <v>0</v>
      </c>
      <c r="AA348" s="90">
        <v>0</v>
      </c>
      <c r="AB348" s="22">
        <f t="shared" si="66"/>
        <v>0</v>
      </c>
      <c r="AC348" s="90">
        <v>0</v>
      </c>
      <c r="AD348" s="22">
        <f t="shared" si="67"/>
        <v>0</v>
      </c>
      <c r="AE348" s="20">
        <f t="shared" si="71"/>
        <v>0</v>
      </c>
      <c r="AF348" s="23">
        <f t="shared" si="68"/>
        <v>0</v>
      </c>
      <c r="AG348" s="24">
        <f t="shared" si="69"/>
        <v>0</v>
      </c>
    </row>
    <row r="349" spans="1:33" ht="23.25" thickBot="1" x14ac:dyDescent="0.25">
      <c r="A349" s="29">
        <v>339</v>
      </c>
      <c r="B349" s="37" t="s">
        <v>63</v>
      </c>
      <c r="C349" s="37" t="s">
        <v>64</v>
      </c>
      <c r="D349" s="37" t="s">
        <v>904</v>
      </c>
      <c r="E349" s="37" t="s">
        <v>905</v>
      </c>
      <c r="F349" s="37" t="s">
        <v>558</v>
      </c>
      <c r="G349" s="37" t="s">
        <v>557</v>
      </c>
      <c r="H349" s="37" t="s">
        <v>906</v>
      </c>
      <c r="I349" s="81"/>
      <c r="J349" s="38">
        <v>9</v>
      </c>
      <c r="K349" s="37" t="s">
        <v>48</v>
      </c>
      <c r="L349" s="55">
        <v>11058</v>
      </c>
      <c r="M349" s="75">
        <v>11058</v>
      </c>
      <c r="N349" s="73">
        <v>0</v>
      </c>
      <c r="O349" s="42">
        <v>1</v>
      </c>
      <c r="P349" s="43">
        <v>18</v>
      </c>
      <c r="Q349" s="27">
        <f t="shared" si="62"/>
        <v>0</v>
      </c>
      <c r="R349" s="28">
        <f t="shared" si="63"/>
        <v>0</v>
      </c>
      <c r="S349" s="94">
        <v>0</v>
      </c>
      <c r="T349" s="46">
        <f t="shared" si="72"/>
        <v>0</v>
      </c>
      <c r="U349" s="90">
        <v>0</v>
      </c>
      <c r="V349" s="20">
        <f t="shared" si="64"/>
        <v>0</v>
      </c>
      <c r="W349" s="90">
        <v>0</v>
      </c>
      <c r="X349" s="20">
        <f t="shared" si="65"/>
        <v>0</v>
      </c>
      <c r="Y349" s="90">
        <v>0</v>
      </c>
      <c r="Z349" s="20">
        <f t="shared" si="70"/>
        <v>0</v>
      </c>
      <c r="AA349" s="90">
        <v>0</v>
      </c>
      <c r="AB349" s="22">
        <f t="shared" si="66"/>
        <v>0</v>
      </c>
      <c r="AC349" s="90">
        <v>0</v>
      </c>
      <c r="AD349" s="22">
        <f t="shared" si="67"/>
        <v>0</v>
      </c>
      <c r="AE349" s="20">
        <f t="shared" si="71"/>
        <v>0</v>
      </c>
      <c r="AF349" s="23">
        <f t="shared" si="68"/>
        <v>0</v>
      </c>
      <c r="AG349" s="24">
        <f t="shared" si="69"/>
        <v>0</v>
      </c>
    </row>
    <row r="350" spans="1:33" ht="23.25" thickBot="1" x14ac:dyDescent="0.25">
      <c r="A350" s="29">
        <v>340</v>
      </c>
      <c r="B350" s="37" t="s">
        <v>63</v>
      </c>
      <c r="C350" s="37" t="s">
        <v>64</v>
      </c>
      <c r="D350" s="37" t="s">
        <v>907</v>
      </c>
      <c r="E350" s="37" t="s">
        <v>908</v>
      </c>
      <c r="F350" s="37" t="s">
        <v>558</v>
      </c>
      <c r="G350" s="37" t="s">
        <v>557</v>
      </c>
      <c r="H350" s="37" t="s">
        <v>909</v>
      </c>
      <c r="I350" s="81"/>
      <c r="J350" s="38">
        <v>9</v>
      </c>
      <c r="K350" s="37" t="s">
        <v>48</v>
      </c>
      <c r="L350" s="55">
        <v>6279</v>
      </c>
      <c r="M350" s="75">
        <v>6279</v>
      </c>
      <c r="N350" s="73">
        <v>0</v>
      </c>
      <c r="O350" s="42">
        <v>1</v>
      </c>
      <c r="P350" s="43">
        <v>18</v>
      </c>
      <c r="Q350" s="27">
        <f t="shared" si="62"/>
        <v>0</v>
      </c>
      <c r="R350" s="28">
        <f t="shared" si="63"/>
        <v>0</v>
      </c>
      <c r="S350" s="94">
        <v>0</v>
      </c>
      <c r="T350" s="46">
        <f t="shared" si="72"/>
        <v>0</v>
      </c>
      <c r="U350" s="90">
        <v>0</v>
      </c>
      <c r="V350" s="20">
        <f t="shared" si="64"/>
        <v>0</v>
      </c>
      <c r="W350" s="90">
        <v>0</v>
      </c>
      <c r="X350" s="20">
        <f t="shared" si="65"/>
        <v>0</v>
      </c>
      <c r="Y350" s="90">
        <v>0</v>
      </c>
      <c r="Z350" s="20">
        <f t="shared" si="70"/>
        <v>0</v>
      </c>
      <c r="AA350" s="90">
        <v>0</v>
      </c>
      <c r="AB350" s="22">
        <f t="shared" si="66"/>
        <v>0</v>
      </c>
      <c r="AC350" s="90">
        <v>0</v>
      </c>
      <c r="AD350" s="22">
        <f t="shared" si="67"/>
        <v>0</v>
      </c>
      <c r="AE350" s="20">
        <f t="shared" si="71"/>
        <v>0</v>
      </c>
      <c r="AF350" s="23">
        <f t="shared" si="68"/>
        <v>0</v>
      </c>
      <c r="AG350" s="24">
        <f t="shared" si="69"/>
        <v>0</v>
      </c>
    </row>
    <row r="351" spans="1:33" ht="23.25" thickBot="1" x14ac:dyDescent="0.25">
      <c r="A351" s="29">
        <v>341</v>
      </c>
      <c r="B351" s="37" t="s">
        <v>63</v>
      </c>
      <c r="C351" s="37" t="s">
        <v>64</v>
      </c>
      <c r="D351" s="37" t="s">
        <v>910</v>
      </c>
      <c r="E351" s="37" t="s">
        <v>78</v>
      </c>
      <c r="F351" s="37" t="s">
        <v>49</v>
      </c>
      <c r="G351" s="37" t="s">
        <v>801</v>
      </c>
      <c r="H351" s="37" t="s">
        <v>911</v>
      </c>
      <c r="I351" s="81"/>
      <c r="J351" s="38">
        <v>22</v>
      </c>
      <c r="K351" s="37" t="s">
        <v>48</v>
      </c>
      <c r="L351" s="55">
        <v>32445</v>
      </c>
      <c r="M351" s="75">
        <v>32445</v>
      </c>
      <c r="N351" s="73">
        <v>0</v>
      </c>
      <c r="O351" s="42">
        <v>1</v>
      </c>
      <c r="P351" s="43">
        <v>18</v>
      </c>
      <c r="Q351" s="27">
        <f t="shared" si="62"/>
        <v>0</v>
      </c>
      <c r="R351" s="28">
        <f t="shared" si="63"/>
        <v>0</v>
      </c>
      <c r="S351" s="94">
        <v>0</v>
      </c>
      <c r="T351" s="46">
        <f t="shared" si="72"/>
        <v>0</v>
      </c>
      <c r="U351" s="90">
        <v>0</v>
      </c>
      <c r="V351" s="20">
        <f t="shared" si="64"/>
        <v>0</v>
      </c>
      <c r="W351" s="90">
        <v>0</v>
      </c>
      <c r="X351" s="20">
        <f t="shared" si="65"/>
        <v>0</v>
      </c>
      <c r="Y351" s="90">
        <v>0</v>
      </c>
      <c r="Z351" s="20">
        <f t="shared" si="70"/>
        <v>0</v>
      </c>
      <c r="AA351" s="90">
        <v>0</v>
      </c>
      <c r="AB351" s="22">
        <f t="shared" si="66"/>
        <v>0</v>
      </c>
      <c r="AC351" s="90">
        <v>0</v>
      </c>
      <c r="AD351" s="22">
        <f t="shared" si="67"/>
        <v>0</v>
      </c>
      <c r="AE351" s="20">
        <f t="shared" si="71"/>
        <v>0</v>
      </c>
      <c r="AF351" s="23">
        <f t="shared" si="68"/>
        <v>0</v>
      </c>
      <c r="AG351" s="24">
        <f t="shared" si="69"/>
        <v>0</v>
      </c>
    </row>
    <row r="352" spans="1:33" ht="23.25" thickBot="1" x14ac:dyDescent="0.25">
      <c r="A352" s="29">
        <v>342</v>
      </c>
      <c r="B352" s="37" t="s">
        <v>63</v>
      </c>
      <c r="C352" s="37" t="s">
        <v>64</v>
      </c>
      <c r="D352" s="37" t="s">
        <v>912</v>
      </c>
      <c r="E352" s="37" t="s">
        <v>78</v>
      </c>
      <c r="F352" s="37" t="s">
        <v>558</v>
      </c>
      <c r="G352" s="37" t="s">
        <v>557</v>
      </c>
      <c r="H352" s="37" t="s">
        <v>913</v>
      </c>
      <c r="I352" s="81"/>
      <c r="J352" s="38">
        <v>14</v>
      </c>
      <c r="K352" s="37" t="s">
        <v>48</v>
      </c>
      <c r="L352" s="55">
        <v>5214</v>
      </c>
      <c r="M352" s="75">
        <v>5214</v>
      </c>
      <c r="N352" s="73">
        <v>0</v>
      </c>
      <c r="O352" s="42">
        <v>1</v>
      </c>
      <c r="P352" s="43">
        <v>18</v>
      </c>
      <c r="Q352" s="27">
        <f t="shared" si="62"/>
        <v>0</v>
      </c>
      <c r="R352" s="28">
        <f t="shared" si="63"/>
        <v>0</v>
      </c>
      <c r="S352" s="94">
        <v>0</v>
      </c>
      <c r="T352" s="46">
        <f t="shared" si="72"/>
        <v>0</v>
      </c>
      <c r="U352" s="90">
        <v>0</v>
      </c>
      <c r="V352" s="20">
        <f t="shared" si="64"/>
        <v>0</v>
      </c>
      <c r="W352" s="90">
        <v>0</v>
      </c>
      <c r="X352" s="20">
        <f t="shared" si="65"/>
        <v>0</v>
      </c>
      <c r="Y352" s="90">
        <v>0</v>
      </c>
      <c r="Z352" s="20">
        <f t="shared" si="70"/>
        <v>0</v>
      </c>
      <c r="AA352" s="90">
        <v>0</v>
      </c>
      <c r="AB352" s="22">
        <f t="shared" si="66"/>
        <v>0</v>
      </c>
      <c r="AC352" s="90">
        <v>0</v>
      </c>
      <c r="AD352" s="22">
        <f t="shared" si="67"/>
        <v>0</v>
      </c>
      <c r="AE352" s="20">
        <f t="shared" si="71"/>
        <v>0</v>
      </c>
      <c r="AF352" s="23">
        <f t="shared" si="68"/>
        <v>0</v>
      </c>
      <c r="AG352" s="24">
        <f t="shared" si="69"/>
        <v>0</v>
      </c>
    </row>
    <row r="353" spans="1:33" ht="23.25" thickBot="1" x14ac:dyDescent="0.25">
      <c r="A353" s="29">
        <v>343</v>
      </c>
      <c r="B353" s="37" t="s">
        <v>63</v>
      </c>
      <c r="C353" s="37" t="s">
        <v>64</v>
      </c>
      <c r="D353" s="37" t="s">
        <v>914</v>
      </c>
      <c r="E353" s="37" t="s">
        <v>78</v>
      </c>
      <c r="F353" s="37" t="s">
        <v>852</v>
      </c>
      <c r="G353" s="37" t="s">
        <v>892</v>
      </c>
      <c r="H353" s="37" t="s">
        <v>915</v>
      </c>
      <c r="I353" s="81"/>
      <c r="J353" s="38">
        <v>17</v>
      </c>
      <c r="K353" s="37" t="s">
        <v>48</v>
      </c>
      <c r="L353" s="55">
        <v>6240</v>
      </c>
      <c r="M353" s="75">
        <v>6240</v>
      </c>
      <c r="N353" s="73">
        <v>0</v>
      </c>
      <c r="O353" s="42">
        <v>1</v>
      </c>
      <c r="P353" s="43">
        <v>18</v>
      </c>
      <c r="Q353" s="27">
        <f t="shared" si="62"/>
        <v>0</v>
      </c>
      <c r="R353" s="28">
        <f t="shared" si="63"/>
        <v>0</v>
      </c>
      <c r="S353" s="94">
        <v>0</v>
      </c>
      <c r="T353" s="46">
        <f t="shared" si="72"/>
        <v>0</v>
      </c>
      <c r="U353" s="90">
        <v>0</v>
      </c>
      <c r="V353" s="20">
        <f t="shared" si="64"/>
        <v>0</v>
      </c>
      <c r="W353" s="90">
        <v>0</v>
      </c>
      <c r="X353" s="20">
        <f t="shared" si="65"/>
        <v>0</v>
      </c>
      <c r="Y353" s="90">
        <v>0</v>
      </c>
      <c r="Z353" s="20">
        <f t="shared" si="70"/>
        <v>0</v>
      </c>
      <c r="AA353" s="90">
        <v>0</v>
      </c>
      <c r="AB353" s="22">
        <f t="shared" si="66"/>
        <v>0</v>
      </c>
      <c r="AC353" s="90">
        <v>0</v>
      </c>
      <c r="AD353" s="22">
        <f t="shared" si="67"/>
        <v>0</v>
      </c>
      <c r="AE353" s="20">
        <f t="shared" si="71"/>
        <v>0</v>
      </c>
      <c r="AF353" s="23">
        <f t="shared" si="68"/>
        <v>0</v>
      </c>
      <c r="AG353" s="24">
        <f t="shared" si="69"/>
        <v>0</v>
      </c>
    </row>
    <row r="354" spans="1:33" ht="23.25" thickBot="1" x14ac:dyDescent="0.25">
      <c r="A354" s="29">
        <v>344</v>
      </c>
      <c r="B354" s="37" t="s">
        <v>63</v>
      </c>
      <c r="C354" s="37" t="s">
        <v>64</v>
      </c>
      <c r="D354" s="37" t="s">
        <v>916</v>
      </c>
      <c r="E354" s="37" t="s">
        <v>78</v>
      </c>
      <c r="F354" s="37" t="s">
        <v>62</v>
      </c>
      <c r="G354" s="37" t="s">
        <v>566</v>
      </c>
      <c r="H354" s="37" t="s">
        <v>917</v>
      </c>
      <c r="I354" s="81"/>
      <c r="J354" s="38">
        <v>22</v>
      </c>
      <c r="K354" s="37" t="s">
        <v>48</v>
      </c>
      <c r="L354" s="55">
        <v>7719</v>
      </c>
      <c r="M354" s="75">
        <v>7719</v>
      </c>
      <c r="N354" s="73">
        <v>0</v>
      </c>
      <c r="O354" s="42">
        <v>1</v>
      </c>
      <c r="P354" s="43">
        <v>18</v>
      </c>
      <c r="Q354" s="27">
        <f t="shared" si="62"/>
        <v>0</v>
      </c>
      <c r="R354" s="28">
        <f t="shared" si="63"/>
        <v>0</v>
      </c>
      <c r="S354" s="94">
        <v>0</v>
      </c>
      <c r="T354" s="46">
        <f t="shared" si="72"/>
        <v>0</v>
      </c>
      <c r="U354" s="90">
        <v>0</v>
      </c>
      <c r="V354" s="20">
        <f t="shared" si="64"/>
        <v>0</v>
      </c>
      <c r="W354" s="90">
        <v>0</v>
      </c>
      <c r="X354" s="20">
        <f t="shared" si="65"/>
        <v>0</v>
      </c>
      <c r="Y354" s="90">
        <v>0</v>
      </c>
      <c r="Z354" s="20">
        <f t="shared" si="70"/>
        <v>0</v>
      </c>
      <c r="AA354" s="90">
        <v>0</v>
      </c>
      <c r="AB354" s="22">
        <f t="shared" si="66"/>
        <v>0</v>
      </c>
      <c r="AC354" s="90">
        <v>0</v>
      </c>
      <c r="AD354" s="22">
        <f t="shared" si="67"/>
        <v>0</v>
      </c>
      <c r="AE354" s="20">
        <f t="shared" si="71"/>
        <v>0</v>
      </c>
      <c r="AF354" s="23">
        <f t="shared" si="68"/>
        <v>0</v>
      </c>
      <c r="AG354" s="24">
        <f t="shared" si="69"/>
        <v>0</v>
      </c>
    </row>
    <row r="355" spans="1:33" ht="23.25" thickBot="1" x14ac:dyDescent="0.25">
      <c r="A355" s="29">
        <v>345</v>
      </c>
      <c r="B355" s="37" t="s">
        <v>63</v>
      </c>
      <c r="C355" s="37" t="s">
        <v>64</v>
      </c>
      <c r="D355" s="37" t="s">
        <v>918</v>
      </c>
      <c r="E355" s="37" t="s">
        <v>919</v>
      </c>
      <c r="F355" s="37" t="s">
        <v>558</v>
      </c>
      <c r="G355" s="37" t="s">
        <v>557</v>
      </c>
      <c r="H355" s="37" t="s">
        <v>920</v>
      </c>
      <c r="I355" s="38" t="s">
        <v>921</v>
      </c>
      <c r="J355" s="38">
        <v>9</v>
      </c>
      <c r="K355" s="37" t="s">
        <v>48</v>
      </c>
      <c r="L355" s="55">
        <v>879</v>
      </c>
      <c r="M355" s="75">
        <v>879</v>
      </c>
      <c r="N355" s="73">
        <v>0</v>
      </c>
      <c r="O355" s="42">
        <v>1</v>
      </c>
      <c r="P355" s="43">
        <v>18</v>
      </c>
      <c r="Q355" s="27">
        <f t="shared" si="62"/>
        <v>0</v>
      </c>
      <c r="R355" s="28">
        <f t="shared" si="63"/>
        <v>0</v>
      </c>
      <c r="S355" s="94">
        <v>0</v>
      </c>
      <c r="T355" s="46">
        <f t="shared" si="72"/>
        <v>0</v>
      </c>
      <c r="U355" s="90">
        <v>0</v>
      </c>
      <c r="V355" s="20">
        <f t="shared" si="64"/>
        <v>0</v>
      </c>
      <c r="W355" s="90">
        <v>0</v>
      </c>
      <c r="X355" s="20">
        <f t="shared" si="65"/>
        <v>0</v>
      </c>
      <c r="Y355" s="90">
        <v>0</v>
      </c>
      <c r="Z355" s="20">
        <f t="shared" si="70"/>
        <v>0</v>
      </c>
      <c r="AA355" s="90">
        <v>0</v>
      </c>
      <c r="AB355" s="22">
        <f t="shared" si="66"/>
        <v>0</v>
      </c>
      <c r="AC355" s="90">
        <v>0</v>
      </c>
      <c r="AD355" s="22">
        <f t="shared" si="67"/>
        <v>0</v>
      </c>
      <c r="AE355" s="20">
        <f t="shared" si="71"/>
        <v>0</v>
      </c>
      <c r="AF355" s="23">
        <f t="shared" si="68"/>
        <v>0</v>
      </c>
      <c r="AG355" s="24">
        <f t="shared" si="69"/>
        <v>0</v>
      </c>
    </row>
    <row r="356" spans="1:33" ht="23.25" thickBot="1" x14ac:dyDescent="0.25">
      <c r="A356" s="29">
        <v>346</v>
      </c>
      <c r="B356" s="37" t="s">
        <v>63</v>
      </c>
      <c r="C356" s="37" t="s">
        <v>64</v>
      </c>
      <c r="D356" s="37" t="s">
        <v>922</v>
      </c>
      <c r="E356" s="37" t="s">
        <v>78</v>
      </c>
      <c r="F356" s="37" t="s">
        <v>923</v>
      </c>
      <c r="G356" s="37" t="s">
        <v>851</v>
      </c>
      <c r="H356" s="37" t="s">
        <v>924</v>
      </c>
      <c r="I356" s="81"/>
      <c r="J356" s="38">
        <v>27</v>
      </c>
      <c r="K356" s="37" t="s">
        <v>48</v>
      </c>
      <c r="L356" s="55">
        <v>14337</v>
      </c>
      <c r="M356" s="75">
        <v>14337</v>
      </c>
      <c r="N356" s="73">
        <v>0</v>
      </c>
      <c r="O356" s="42">
        <v>1</v>
      </c>
      <c r="P356" s="43">
        <v>18</v>
      </c>
      <c r="Q356" s="27">
        <f t="shared" si="62"/>
        <v>0</v>
      </c>
      <c r="R356" s="28">
        <f t="shared" si="63"/>
        <v>0</v>
      </c>
      <c r="S356" s="94">
        <v>0</v>
      </c>
      <c r="T356" s="46">
        <f t="shared" si="72"/>
        <v>0</v>
      </c>
      <c r="U356" s="90">
        <v>0</v>
      </c>
      <c r="V356" s="20">
        <f t="shared" si="64"/>
        <v>0</v>
      </c>
      <c r="W356" s="90">
        <v>0</v>
      </c>
      <c r="X356" s="20">
        <f t="shared" si="65"/>
        <v>0</v>
      </c>
      <c r="Y356" s="90">
        <v>0</v>
      </c>
      <c r="Z356" s="20">
        <f t="shared" si="70"/>
        <v>0</v>
      </c>
      <c r="AA356" s="90">
        <v>0</v>
      </c>
      <c r="AB356" s="22">
        <f t="shared" si="66"/>
        <v>0</v>
      </c>
      <c r="AC356" s="90">
        <v>0</v>
      </c>
      <c r="AD356" s="22">
        <f t="shared" si="67"/>
        <v>0</v>
      </c>
      <c r="AE356" s="20">
        <f t="shared" si="71"/>
        <v>0</v>
      </c>
      <c r="AF356" s="23">
        <f t="shared" si="68"/>
        <v>0</v>
      </c>
      <c r="AG356" s="24">
        <f t="shared" si="69"/>
        <v>0</v>
      </c>
    </row>
    <row r="357" spans="1:33" ht="23.25" thickBot="1" x14ac:dyDescent="0.25">
      <c r="A357" s="29">
        <v>347</v>
      </c>
      <c r="B357" s="37" t="s">
        <v>63</v>
      </c>
      <c r="C357" s="37" t="s">
        <v>64</v>
      </c>
      <c r="D357" s="37" t="s">
        <v>925</v>
      </c>
      <c r="E357" s="37" t="s">
        <v>78</v>
      </c>
      <c r="F357" s="37" t="s">
        <v>370</v>
      </c>
      <c r="G357" s="37" t="s">
        <v>369</v>
      </c>
      <c r="H357" s="37" t="s">
        <v>926</v>
      </c>
      <c r="I357" s="82"/>
      <c r="J357" s="38">
        <v>27</v>
      </c>
      <c r="K357" s="37" t="s">
        <v>48</v>
      </c>
      <c r="L357" s="55">
        <v>5154</v>
      </c>
      <c r="M357" s="75">
        <v>5154</v>
      </c>
      <c r="N357" s="73">
        <v>0</v>
      </c>
      <c r="O357" s="42">
        <v>1</v>
      </c>
      <c r="P357" s="43">
        <v>18</v>
      </c>
      <c r="Q357" s="27">
        <f t="shared" si="62"/>
        <v>0</v>
      </c>
      <c r="R357" s="28">
        <f t="shared" si="63"/>
        <v>0</v>
      </c>
      <c r="S357" s="94">
        <v>0</v>
      </c>
      <c r="T357" s="46">
        <f t="shared" si="72"/>
        <v>0</v>
      </c>
      <c r="U357" s="90">
        <v>0</v>
      </c>
      <c r="V357" s="20">
        <f t="shared" si="64"/>
        <v>0</v>
      </c>
      <c r="W357" s="90">
        <v>0</v>
      </c>
      <c r="X357" s="20">
        <f t="shared" si="65"/>
        <v>0</v>
      </c>
      <c r="Y357" s="90">
        <v>0</v>
      </c>
      <c r="Z357" s="20">
        <f t="shared" si="70"/>
        <v>0</v>
      </c>
      <c r="AA357" s="90">
        <v>0</v>
      </c>
      <c r="AB357" s="22">
        <f t="shared" si="66"/>
        <v>0</v>
      </c>
      <c r="AC357" s="90">
        <v>0</v>
      </c>
      <c r="AD357" s="22">
        <f t="shared" si="67"/>
        <v>0</v>
      </c>
      <c r="AE357" s="20">
        <f t="shared" si="71"/>
        <v>0</v>
      </c>
      <c r="AF357" s="23">
        <f t="shared" si="68"/>
        <v>0</v>
      </c>
      <c r="AG357" s="24">
        <f t="shared" si="69"/>
        <v>0</v>
      </c>
    </row>
    <row r="358" spans="1:33" ht="23.25" thickBot="1" x14ac:dyDescent="0.25">
      <c r="A358" s="29">
        <v>348</v>
      </c>
      <c r="B358" s="37" t="s">
        <v>63</v>
      </c>
      <c r="C358" s="37" t="s">
        <v>64</v>
      </c>
      <c r="D358" s="37" t="s">
        <v>927</v>
      </c>
      <c r="E358" s="37" t="s">
        <v>78</v>
      </c>
      <c r="F358" s="37" t="s">
        <v>928</v>
      </c>
      <c r="G358" s="37" t="s">
        <v>786</v>
      </c>
      <c r="H358" s="37" t="s">
        <v>929</v>
      </c>
      <c r="I358" s="38" t="s">
        <v>930</v>
      </c>
      <c r="J358" s="38">
        <v>27</v>
      </c>
      <c r="K358" s="38" t="s">
        <v>82</v>
      </c>
      <c r="L358" s="55">
        <v>18276</v>
      </c>
      <c r="M358" s="41">
        <v>5661</v>
      </c>
      <c r="N358" s="77">
        <v>12615</v>
      </c>
      <c r="O358" s="42">
        <v>1</v>
      </c>
      <c r="P358" s="43">
        <v>18</v>
      </c>
      <c r="Q358" s="27">
        <f t="shared" si="62"/>
        <v>0</v>
      </c>
      <c r="R358" s="28">
        <f t="shared" si="63"/>
        <v>0</v>
      </c>
      <c r="S358" s="94">
        <v>0</v>
      </c>
      <c r="T358" s="46">
        <f t="shared" si="72"/>
        <v>0</v>
      </c>
      <c r="U358" s="90">
        <v>0</v>
      </c>
      <c r="V358" s="20">
        <f t="shared" si="64"/>
        <v>0</v>
      </c>
      <c r="W358" s="90">
        <v>0</v>
      </c>
      <c r="X358" s="20">
        <f t="shared" si="65"/>
        <v>0</v>
      </c>
      <c r="Y358" s="90">
        <v>0</v>
      </c>
      <c r="Z358" s="20">
        <f t="shared" si="70"/>
        <v>0</v>
      </c>
      <c r="AA358" s="90">
        <v>0</v>
      </c>
      <c r="AB358" s="22">
        <f t="shared" si="66"/>
        <v>0</v>
      </c>
      <c r="AC358" s="90">
        <v>0</v>
      </c>
      <c r="AD358" s="22">
        <f t="shared" si="67"/>
        <v>0</v>
      </c>
      <c r="AE358" s="20">
        <f t="shared" si="71"/>
        <v>0</v>
      </c>
      <c r="AF358" s="23">
        <f t="shared" si="68"/>
        <v>0</v>
      </c>
      <c r="AG358" s="24">
        <f t="shared" si="69"/>
        <v>0</v>
      </c>
    </row>
    <row r="359" spans="1:33" ht="23.25" thickBot="1" x14ac:dyDescent="0.25">
      <c r="A359" s="29">
        <v>349</v>
      </c>
      <c r="B359" s="37" t="s">
        <v>63</v>
      </c>
      <c r="C359" s="37" t="s">
        <v>64</v>
      </c>
      <c r="D359" s="37" t="s">
        <v>931</v>
      </c>
      <c r="E359" s="37" t="s">
        <v>78</v>
      </c>
      <c r="F359" s="37" t="s">
        <v>928</v>
      </c>
      <c r="G359" s="37" t="s">
        <v>786</v>
      </c>
      <c r="H359" s="37" t="s">
        <v>932</v>
      </c>
      <c r="I359" s="38" t="s">
        <v>933</v>
      </c>
      <c r="J359" s="38">
        <v>22</v>
      </c>
      <c r="K359" s="37" t="s">
        <v>48</v>
      </c>
      <c r="L359" s="55">
        <v>4800</v>
      </c>
      <c r="M359" s="70">
        <v>4800</v>
      </c>
      <c r="N359" s="73">
        <v>0</v>
      </c>
      <c r="O359" s="42">
        <v>1</v>
      </c>
      <c r="P359" s="43">
        <v>18</v>
      </c>
      <c r="Q359" s="27">
        <f t="shared" si="62"/>
        <v>0</v>
      </c>
      <c r="R359" s="28">
        <f t="shared" si="63"/>
        <v>0</v>
      </c>
      <c r="S359" s="94">
        <v>0</v>
      </c>
      <c r="T359" s="46">
        <f t="shared" si="72"/>
        <v>0</v>
      </c>
      <c r="U359" s="90">
        <v>0</v>
      </c>
      <c r="V359" s="20">
        <f t="shared" si="64"/>
        <v>0</v>
      </c>
      <c r="W359" s="90">
        <v>0</v>
      </c>
      <c r="X359" s="20">
        <f t="shared" si="65"/>
        <v>0</v>
      </c>
      <c r="Y359" s="90">
        <v>0</v>
      </c>
      <c r="Z359" s="20">
        <f t="shared" si="70"/>
        <v>0</v>
      </c>
      <c r="AA359" s="90">
        <v>0</v>
      </c>
      <c r="AB359" s="22">
        <f t="shared" si="66"/>
        <v>0</v>
      </c>
      <c r="AC359" s="90">
        <v>0</v>
      </c>
      <c r="AD359" s="22">
        <f t="shared" si="67"/>
        <v>0</v>
      </c>
      <c r="AE359" s="20">
        <f t="shared" si="71"/>
        <v>0</v>
      </c>
      <c r="AF359" s="23">
        <f t="shared" si="68"/>
        <v>0</v>
      </c>
      <c r="AG359" s="24">
        <f t="shared" si="69"/>
        <v>0</v>
      </c>
    </row>
    <row r="360" spans="1:33" ht="23.25" thickBot="1" x14ac:dyDescent="0.25">
      <c r="A360" s="29">
        <v>350</v>
      </c>
      <c r="B360" s="37" t="s">
        <v>63</v>
      </c>
      <c r="C360" s="37" t="s">
        <v>64</v>
      </c>
      <c r="D360" s="37" t="s">
        <v>934</v>
      </c>
      <c r="E360" s="37" t="s">
        <v>78</v>
      </c>
      <c r="F360" s="37" t="s">
        <v>928</v>
      </c>
      <c r="G360" s="37" t="s">
        <v>786</v>
      </c>
      <c r="H360" s="37" t="s">
        <v>935</v>
      </c>
      <c r="I360" s="38" t="s">
        <v>936</v>
      </c>
      <c r="J360" s="38">
        <v>19</v>
      </c>
      <c r="K360" s="37" t="s">
        <v>48</v>
      </c>
      <c r="L360" s="55">
        <v>33792</v>
      </c>
      <c r="M360" s="70">
        <v>33792</v>
      </c>
      <c r="N360" s="73">
        <v>0</v>
      </c>
      <c r="O360" s="42">
        <v>1</v>
      </c>
      <c r="P360" s="43">
        <v>18</v>
      </c>
      <c r="Q360" s="27">
        <f t="shared" si="62"/>
        <v>0</v>
      </c>
      <c r="R360" s="28">
        <f t="shared" si="63"/>
        <v>0</v>
      </c>
      <c r="S360" s="94">
        <v>0</v>
      </c>
      <c r="T360" s="46">
        <f t="shared" si="72"/>
        <v>0</v>
      </c>
      <c r="U360" s="90">
        <v>0</v>
      </c>
      <c r="V360" s="20">
        <f t="shared" si="64"/>
        <v>0</v>
      </c>
      <c r="W360" s="90">
        <v>0</v>
      </c>
      <c r="X360" s="20">
        <f t="shared" si="65"/>
        <v>0</v>
      </c>
      <c r="Y360" s="90">
        <v>0</v>
      </c>
      <c r="Z360" s="20">
        <f t="shared" si="70"/>
        <v>0</v>
      </c>
      <c r="AA360" s="90">
        <v>0</v>
      </c>
      <c r="AB360" s="22">
        <f t="shared" si="66"/>
        <v>0</v>
      </c>
      <c r="AC360" s="90">
        <v>0</v>
      </c>
      <c r="AD360" s="22">
        <f t="shared" si="67"/>
        <v>0</v>
      </c>
      <c r="AE360" s="20">
        <f t="shared" si="71"/>
        <v>0</v>
      </c>
      <c r="AF360" s="23">
        <f t="shared" si="68"/>
        <v>0</v>
      </c>
      <c r="AG360" s="24">
        <f t="shared" si="69"/>
        <v>0</v>
      </c>
    </row>
    <row r="361" spans="1:33" ht="23.25" thickBot="1" x14ac:dyDescent="0.25">
      <c r="A361" s="29">
        <v>351</v>
      </c>
      <c r="B361" s="37" t="s">
        <v>63</v>
      </c>
      <c r="C361" s="37" t="s">
        <v>64</v>
      </c>
      <c r="D361" s="37" t="s">
        <v>937</v>
      </c>
      <c r="E361" s="37" t="s">
        <v>78</v>
      </c>
      <c r="F361" s="37" t="s">
        <v>928</v>
      </c>
      <c r="G361" s="37" t="s">
        <v>786</v>
      </c>
      <c r="H361" s="37" t="s">
        <v>938</v>
      </c>
      <c r="I361" s="38" t="s">
        <v>939</v>
      </c>
      <c r="J361" s="38">
        <v>24</v>
      </c>
      <c r="K361" s="37" t="s">
        <v>48</v>
      </c>
      <c r="L361" s="55">
        <v>8919</v>
      </c>
      <c r="M361" s="70">
        <v>8919</v>
      </c>
      <c r="N361" s="73">
        <v>0</v>
      </c>
      <c r="O361" s="42">
        <v>1</v>
      </c>
      <c r="P361" s="43">
        <v>18</v>
      </c>
      <c r="Q361" s="27">
        <f t="shared" si="62"/>
        <v>0</v>
      </c>
      <c r="R361" s="28">
        <f t="shared" si="63"/>
        <v>0</v>
      </c>
      <c r="S361" s="94">
        <v>0</v>
      </c>
      <c r="T361" s="46">
        <f t="shared" si="72"/>
        <v>0</v>
      </c>
      <c r="U361" s="90">
        <v>0</v>
      </c>
      <c r="V361" s="20">
        <f t="shared" si="64"/>
        <v>0</v>
      </c>
      <c r="W361" s="90">
        <v>0</v>
      </c>
      <c r="X361" s="20">
        <f t="shared" si="65"/>
        <v>0</v>
      </c>
      <c r="Y361" s="90">
        <v>0</v>
      </c>
      <c r="Z361" s="20">
        <f t="shared" si="70"/>
        <v>0</v>
      </c>
      <c r="AA361" s="90">
        <v>0</v>
      </c>
      <c r="AB361" s="22">
        <f t="shared" si="66"/>
        <v>0</v>
      </c>
      <c r="AC361" s="90">
        <v>0</v>
      </c>
      <c r="AD361" s="22">
        <f t="shared" si="67"/>
        <v>0</v>
      </c>
      <c r="AE361" s="20">
        <f t="shared" si="71"/>
        <v>0</v>
      </c>
      <c r="AF361" s="23">
        <f t="shared" si="68"/>
        <v>0</v>
      </c>
      <c r="AG361" s="24">
        <f t="shared" si="69"/>
        <v>0</v>
      </c>
    </row>
    <row r="362" spans="1:33" ht="23.25" thickBot="1" x14ac:dyDescent="0.25">
      <c r="A362" s="42">
        <v>352</v>
      </c>
      <c r="B362" s="60" t="s">
        <v>63</v>
      </c>
      <c r="C362" s="60" t="s">
        <v>64</v>
      </c>
      <c r="D362" s="60" t="s">
        <v>940</v>
      </c>
      <c r="E362" s="60" t="s">
        <v>78</v>
      </c>
      <c r="F362" s="60" t="s">
        <v>738</v>
      </c>
      <c r="G362" s="60" t="s">
        <v>775</v>
      </c>
      <c r="H362" s="60" t="s">
        <v>775</v>
      </c>
      <c r="I362" s="83"/>
      <c r="J362" s="58">
        <v>27</v>
      </c>
      <c r="K362" s="60" t="s">
        <v>48</v>
      </c>
      <c r="L362" s="61">
        <v>13395</v>
      </c>
      <c r="M362" s="71">
        <v>13395</v>
      </c>
      <c r="N362" s="73">
        <v>0</v>
      </c>
      <c r="O362" s="42">
        <v>1</v>
      </c>
      <c r="P362" s="43">
        <v>18</v>
      </c>
      <c r="Q362" s="50">
        <f t="shared" si="62"/>
        <v>0</v>
      </c>
      <c r="R362" s="46">
        <f t="shared" si="63"/>
        <v>0</v>
      </c>
      <c r="S362" s="94">
        <v>0</v>
      </c>
      <c r="T362" s="46">
        <f t="shared" si="72"/>
        <v>0</v>
      </c>
      <c r="U362" s="90">
        <v>0</v>
      </c>
      <c r="V362" s="20">
        <f t="shared" si="64"/>
        <v>0</v>
      </c>
      <c r="W362" s="90">
        <v>0</v>
      </c>
      <c r="X362" s="20">
        <f t="shared" si="65"/>
        <v>0</v>
      </c>
      <c r="Y362" s="90">
        <v>0</v>
      </c>
      <c r="Z362" s="20">
        <f t="shared" si="70"/>
        <v>0</v>
      </c>
      <c r="AA362" s="90">
        <v>0</v>
      </c>
      <c r="AB362" s="22">
        <f t="shared" si="66"/>
        <v>0</v>
      </c>
      <c r="AC362" s="90">
        <v>0</v>
      </c>
      <c r="AD362" s="22">
        <f t="shared" si="67"/>
        <v>0</v>
      </c>
      <c r="AE362" s="20">
        <f t="shared" si="71"/>
        <v>0</v>
      </c>
      <c r="AF362" s="67">
        <f t="shared" si="68"/>
        <v>0</v>
      </c>
      <c r="AG362" s="68">
        <f t="shared" si="69"/>
        <v>0</v>
      </c>
    </row>
    <row r="363" spans="1:33" ht="15" customHeight="1" thickBot="1" x14ac:dyDescent="0.25">
      <c r="A363" s="63"/>
      <c r="B363" s="66" t="s">
        <v>941</v>
      </c>
      <c r="C363" s="64"/>
      <c r="D363" s="64"/>
      <c r="E363" s="64"/>
      <c r="F363" s="64"/>
      <c r="G363" s="64"/>
      <c r="H363" s="64"/>
      <c r="I363" s="65"/>
      <c r="J363" s="59">
        <f>SUM(J11:J362)</f>
        <v>6844</v>
      </c>
      <c r="K363" s="62"/>
      <c r="L363" s="56">
        <v>10208928</v>
      </c>
      <c r="M363" s="57">
        <v>9645534</v>
      </c>
      <c r="N363" s="72">
        <v>563394</v>
      </c>
      <c r="O363" s="121"/>
      <c r="P363" s="122"/>
      <c r="Q363" s="122"/>
      <c r="R363" s="122"/>
      <c r="S363" s="122"/>
      <c r="T363" s="123"/>
      <c r="U363" s="84"/>
      <c r="V363" s="84"/>
      <c r="W363" s="84"/>
      <c r="X363" s="84"/>
      <c r="Y363" s="102"/>
      <c r="Z363" s="102"/>
      <c r="AA363" s="84"/>
      <c r="AB363" s="84"/>
      <c r="AC363" s="84"/>
      <c r="AD363" s="84"/>
      <c r="AE363" s="69">
        <f>SUM(AE11:AE362)</f>
        <v>0</v>
      </c>
      <c r="AF363" s="69">
        <f t="shared" si="68"/>
        <v>0</v>
      </c>
      <c r="AG363" s="69">
        <f t="shared" si="69"/>
        <v>0</v>
      </c>
    </row>
    <row r="365" spans="1:33" ht="15" customHeight="1" x14ac:dyDescent="0.2">
      <c r="M365" s="1"/>
    </row>
    <row r="368" spans="1:33" ht="15" customHeight="1" x14ac:dyDescent="0.25">
      <c r="B368" s="99" t="s">
        <v>945</v>
      </c>
      <c r="C368" t="s">
        <v>948</v>
      </c>
    </row>
    <row r="369" spans="2:3" ht="15" customHeight="1" x14ac:dyDescent="0.25">
      <c r="B369" s="100" t="s">
        <v>720</v>
      </c>
      <c r="C369" s="101">
        <v>288333</v>
      </c>
    </row>
    <row r="370" spans="2:3" ht="15" customHeight="1" x14ac:dyDescent="0.25">
      <c r="B370" s="100" t="s">
        <v>60</v>
      </c>
      <c r="C370" s="101">
        <v>915414</v>
      </c>
    </row>
    <row r="371" spans="2:3" ht="15" customHeight="1" x14ac:dyDescent="0.25">
      <c r="B371" s="100" t="s">
        <v>48</v>
      </c>
      <c r="C371" s="101">
        <v>4745043</v>
      </c>
    </row>
    <row r="372" spans="2:3" ht="15" customHeight="1" x14ac:dyDescent="0.25">
      <c r="B372" s="100" t="s">
        <v>82</v>
      </c>
      <c r="C372" s="101">
        <v>434058</v>
      </c>
    </row>
    <row r="373" spans="2:3" ht="15" customHeight="1" x14ac:dyDescent="0.25">
      <c r="B373" s="100" t="s">
        <v>47</v>
      </c>
      <c r="C373" s="101">
        <v>3444690</v>
      </c>
    </row>
    <row r="374" spans="2:3" ht="15" customHeight="1" x14ac:dyDescent="0.25">
      <c r="B374" s="100" t="s">
        <v>263</v>
      </c>
      <c r="C374" s="101">
        <v>381390</v>
      </c>
    </row>
    <row r="375" spans="2:3" ht="15" customHeight="1" x14ac:dyDescent="0.25">
      <c r="B375" s="100" t="s">
        <v>43</v>
      </c>
      <c r="C375" s="101">
        <v>0</v>
      </c>
    </row>
    <row r="376" spans="2:3" ht="15" customHeight="1" x14ac:dyDescent="0.25">
      <c r="B376" s="100" t="s">
        <v>946</v>
      </c>
      <c r="C376" s="101"/>
    </row>
    <row r="377" spans="2:3" ht="15" customHeight="1" x14ac:dyDescent="0.25">
      <c r="B377" s="100" t="s">
        <v>947</v>
      </c>
      <c r="C377" s="101">
        <v>10208928</v>
      </c>
    </row>
  </sheetData>
  <mergeCells count="36">
    <mergeCell ref="O363:T363"/>
    <mergeCell ref="U7:U9"/>
    <mergeCell ref="V7:V9"/>
    <mergeCell ref="W7:W9"/>
    <mergeCell ref="X7:X9"/>
    <mergeCell ref="S7:S9"/>
    <mergeCell ref="P7:P9"/>
    <mergeCell ref="Q7:Q9"/>
    <mergeCell ref="R7:R9"/>
    <mergeCell ref="O7:O9"/>
    <mergeCell ref="AD7:AD9"/>
    <mergeCell ref="AG7:AG9"/>
    <mergeCell ref="AE7:AE9"/>
    <mergeCell ref="AF7:AF9"/>
    <mergeCell ref="T7:T9"/>
    <mergeCell ref="AA7:AA9"/>
    <mergeCell ref="AB7:AB9"/>
    <mergeCell ref="AC7:AC9"/>
    <mergeCell ref="Y7:Y9"/>
    <mergeCell ref="Z7:Z9"/>
    <mergeCell ref="R5:AC5"/>
    <mergeCell ref="B1:B5"/>
    <mergeCell ref="C5:D5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K7:K9"/>
    <mergeCell ref="L7:L9"/>
    <mergeCell ref="M7:N8"/>
  </mergeCells>
  <pageMargins left="0.25" right="0.25" top="0.75" bottom="0.75" header="0.3" footer="0.3"/>
  <pageSetup paperSize="9" scale="22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2"/>
  <sheetViews>
    <sheetView workbookViewId="0">
      <selection activeCell="B12" sqref="A3:B12"/>
    </sheetView>
  </sheetViews>
  <sheetFormatPr defaultRowHeight="15" x14ac:dyDescent="0.25"/>
  <cols>
    <col min="1" max="1" width="17.7109375" bestFit="1" customWidth="1"/>
    <col min="2" max="2" width="53.7109375" customWidth="1"/>
  </cols>
  <sheetData>
    <row r="3" spans="1:2" x14ac:dyDescent="0.25">
      <c r="A3" s="99" t="s">
        <v>945</v>
      </c>
      <c r="B3" t="s">
        <v>948</v>
      </c>
    </row>
    <row r="4" spans="1:2" x14ac:dyDescent="0.25">
      <c r="A4" s="100" t="s">
        <v>720</v>
      </c>
      <c r="B4" s="101">
        <v>288333</v>
      </c>
    </row>
    <row r="5" spans="1:2" x14ac:dyDescent="0.25">
      <c r="A5" s="100" t="s">
        <v>60</v>
      </c>
      <c r="B5" s="101">
        <v>915414</v>
      </c>
    </row>
    <row r="6" spans="1:2" x14ac:dyDescent="0.25">
      <c r="A6" s="100" t="s">
        <v>48</v>
      </c>
      <c r="B6" s="101">
        <v>4745043</v>
      </c>
    </row>
    <row r="7" spans="1:2" x14ac:dyDescent="0.25">
      <c r="A7" s="100" t="s">
        <v>82</v>
      </c>
      <c r="B7" s="101">
        <v>434058</v>
      </c>
    </row>
    <row r="8" spans="1:2" x14ac:dyDescent="0.25">
      <c r="A8" s="100" t="s">
        <v>47</v>
      </c>
      <c r="B8" s="101">
        <v>3444690</v>
      </c>
    </row>
    <row r="9" spans="1:2" x14ac:dyDescent="0.25">
      <c r="A9" s="100" t="s">
        <v>263</v>
      </c>
      <c r="B9" s="101">
        <v>381390</v>
      </c>
    </row>
    <row r="10" spans="1:2" x14ac:dyDescent="0.25">
      <c r="A10" s="100" t="s">
        <v>43</v>
      </c>
      <c r="B10" s="101">
        <v>0</v>
      </c>
    </row>
    <row r="11" spans="1:2" x14ac:dyDescent="0.25">
      <c r="A11" s="100" t="s">
        <v>946</v>
      </c>
      <c r="B11" s="101"/>
    </row>
    <row r="12" spans="1:2" x14ac:dyDescent="0.25">
      <c r="A12" s="100" t="s">
        <v>947</v>
      </c>
      <c r="B12" s="101">
        <v>10208928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ENEA</vt:lpstr>
      <vt:lpstr>Taryfa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2018-04-16T11:35:16Z</dcterms:modified>
</cp:coreProperties>
</file>